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b7e938a51593fd/Documents/PPCC Membership/"/>
    </mc:Choice>
  </mc:AlternateContent>
  <xr:revisionPtr revIDLastSave="247" documentId="6_{38B74F68-BF2B-4E2B-A48E-9C1DFFAF9DE9}" xr6:coauthVersionLast="47" xr6:coauthVersionMax="47" xr10:uidLastSave="{1F43C508-D31A-40FB-8553-26A1DB8FCFA4}"/>
  <bookViews>
    <workbookView xWindow="-103" yWindow="-103" windowWidth="16663" windowHeight="9772" tabRatio="701" xr2:uid="{00000000-000D-0000-FFFF-FFFF00000000}"/>
  </bookViews>
  <sheets>
    <sheet name="Current Members" sheetId="1" r:id="rId1"/>
    <sheet name="Former Members" sheetId="3" r:id="rId2"/>
  </sheets>
  <definedNames>
    <definedName name="_xlnm._FilterDatabase" localSheetId="0" hidden="1">'Current Members'!$B$1:$O$60</definedName>
    <definedName name="_xlnm.Print_Area" localSheetId="0">'Current Members'!$A$1:$K$54</definedName>
    <definedName name="_xlnm.Print_Titles" localSheetId="0">'Current Members'!$1:$1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9" i="1"/>
  <c r="K62" i="1"/>
  <c r="K60" i="1"/>
  <c r="K57" i="1"/>
  <c r="K56" i="1"/>
  <c r="K61" i="1" s="1"/>
  <c r="I56" i="1"/>
  <c r="K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halpinem</author>
  </authors>
  <commentList>
    <comment ref="H10" authorId="0" shapeId="0" xr:uid="{00000000-0006-0000-0000-000002000000}">
      <text>
        <r>
          <rPr>
            <sz val="9"/>
            <color indexed="81"/>
            <rFont val="Tahoma"/>
            <family val="2"/>
          </rPr>
          <t>cell: 719-646-0665</t>
        </r>
      </text>
    </comment>
    <comment ref="D22" authorId="0" shapeId="0" xr:uid="{00000000-0006-0000-0200-000001000000}">
      <text>
        <r>
          <rPr>
            <sz val="9"/>
            <color indexed="81"/>
            <rFont val="Tahoma"/>
            <family val="2"/>
          </rPr>
          <t>Winter Address:  1208 County Road 132B, Kingsland, TX  78639-3949</t>
        </r>
      </text>
    </comment>
    <comment ref="J2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President 1993 - 1998
 dropped from Club in 2016, rejoined in 2018
</t>
        </r>
      </text>
    </comment>
  </commentList>
</comments>
</file>

<file path=xl/sharedStrings.xml><?xml version="1.0" encoding="utf-8"?>
<sst xmlns="http://schemas.openxmlformats.org/spreadsheetml/2006/main" count="845" uniqueCount="590">
  <si>
    <t>LAST NAME</t>
  </si>
  <si>
    <t>FIRST NAME</t>
  </si>
  <si>
    <t>ADDRESS</t>
  </si>
  <si>
    <t>CITY</t>
  </si>
  <si>
    <t>ST</t>
  </si>
  <si>
    <t>ZIP CODE</t>
  </si>
  <si>
    <t>PHONE</t>
  </si>
  <si>
    <t>EMAIL</t>
  </si>
  <si>
    <t>AMRINE</t>
  </si>
  <si>
    <t>ALLEN &amp; DAWN</t>
  </si>
  <si>
    <t>ANDERSON</t>
  </si>
  <si>
    <t>JON &amp; DEBBIE</t>
  </si>
  <si>
    <t>CO</t>
  </si>
  <si>
    <t>jbanderson65@hotmail.com</t>
  </si>
  <si>
    <t>Peyton</t>
  </si>
  <si>
    <t>budpon@cs.com</t>
  </si>
  <si>
    <t>FEASEL</t>
  </si>
  <si>
    <t>719-494-1456</t>
  </si>
  <si>
    <t>FOX</t>
  </si>
  <si>
    <t>GARRIE &amp; PATRICIA</t>
  </si>
  <si>
    <t>719-338-5051</t>
  </si>
  <si>
    <t>FRANTZ</t>
  </si>
  <si>
    <t>PETER &amp; JILL</t>
  </si>
  <si>
    <t>719-578-2031</t>
  </si>
  <si>
    <t>peter.p.frantz@gmail.com</t>
  </si>
  <si>
    <t>JOHN &amp; DEE</t>
  </si>
  <si>
    <t>Penrose</t>
  </si>
  <si>
    <t>719-372-3766</t>
  </si>
  <si>
    <t>STEVE</t>
  </si>
  <si>
    <t>Denver</t>
  </si>
  <si>
    <t>HALPIN</t>
  </si>
  <si>
    <t>Castle Rock</t>
  </si>
  <si>
    <t>HESCO</t>
  </si>
  <si>
    <t>Greybull</t>
  </si>
  <si>
    <t>WY</t>
  </si>
  <si>
    <t>307-765-2022</t>
  </si>
  <si>
    <t>KARL</t>
  </si>
  <si>
    <t>RANDY &amp; SARA</t>
  </si>
  <si>
    <t>719-660-8309</t>
  </si>
  <si>
    <t>karlrj@comcast.net</t>
  </si>
  <si>
    <t>KIMBERLY</t>
  </si>
  <si>
    <t>775-830-4739</t>
  </si>
  <si>
    <t>719-593-1928</t>
  </si>
  <si>
    <t>tmck11@live.com</t>
  </si>
  <si>
    <t>NEAL</t>
  </si>
  <si>
    <t>Black Forest</t>
  </si>
  <si>
    <t>PEARCE</t>
  </si>
  <si>
    <t>WILLIAM &amp; TREZJNA</t>
  </si>
  <si>
    <t>Austin</t>
  </si>
  <si>
    <t>970-835-5260</t>
  </si>
  <si>
    <t>ROWINSKI</t>
  </si>
  <si>
    <t>DON</t>
  </si>
  <si>
    <t>RUSSERT</t>
  </si>
  <si>
    <t>6221 Lake Gulch</t>
  </si>
  <si>
    <t>303-660-3799</t>
  </si>
  <si>
    <t>deartrail@wans.net</t>
  </si>
  <si>
    <t>SCHICK</t>
  </si>
  <si>
    <t>WESTERFIELD</t>
  </si>
  <si>
    <t>KELLY &amp; MARY LYNN</t>
  </si>
  <si>
    <t>6555 Plaid Place</t>
  </si>
  <si>
    <t>719-598-1735</t>
  </si>
  <si>
    <t>kellywest1@comcast.net</t>
  </si>
  <si>
    <t>MCGILL</t>
  </si>
  <si>
    <t>DAVID</t>
  </si>
  <si>
    <t>336 Pinon Lane</t>
  </si>
  <si>
    <t>Cotopaxi</t>
  </si>
  <si>
    <t>719-942-3652</t>
  </si>
  <si>
    <t>P.O. Box 126</t>
  </si>
  <si>
    <t>WAYNE &amp; BONNI</t>
  </si>
  <si>
    <t xml:space="preserve">TERRY </t>
  </si>
  <si>
    <t>719-471-9422</t>
  </si>
  <si>
    <t>KELLEY</t>
  </si>
  <si>
    <t>MIKE &amp; BILLIE</t>
  </si>
  <si>
    <t>10102 W. Guinivere Dr</t>
  </si>
  <si>
    <t>Mapleton</t>
  </si>
  <si>
    <t>IL</t>
  </si>
  <si>
    <t>mpk10102@gmail.com</t>
  </si>
  <si>
    <t xml:space="preserve"> 309-363-6690</t>
  </si>
  <si>
    <t>EDWARDS</t>
  </si>
  <si>
    <t>BUD &amp; PON</t>
  </si>
  <si>
    <t>719-290-0318</t>
  </si>
  <si>
    <t>Aurora</t>
  </si>
  <si>
    <t>303 341-2327</t>
  </si>
  <si>
    <t>DINSDALE</t>
  </si>
  <si>
    <t>719-640-1272</t>
  </si>
  <si>
    <t>n00n3r@comcast.net</t>
  </si>
  <si>
    <t>NEWNAN</t>
  </si>
  <si>
    <t>CHRISTINE</t>
  </si>
  <si>
    <t>GREEN</t>
  </si>
  <si>
    <t>JOHN &amp; KATHY</t>
  </si>
  <si>
    <t>CHRISTOPHER &amp; DENISE</t>
  </si>
  <si>
    <t>KULL</t>
  </si>
  <si>
    <t>719-964-1244</t>
  </si>
  <si>
    <t>JOHN &amp; LYNDA</t>
  </si>
  <si>
    <t>Grand Junction</t>
  </si>
  <si>
    <t>618-980-4568</t>
  </si>
  <si>
    <t>johnkull99@gmail.com</t>
  </si>
  <si>
    <t>LAWLER</t>
  </si>
  <si>
    <t>JEANNIE</t>
  </si>
  <si>
    <t>540 South Laredo Circle</t>
  </si>
  <si>
    <t>SHORTLE</t>
  </si>
  <si>
    <t>Durango</t>
  </si>
  <si>
    <t>TIM &amp; LILIAN</t>
  </si>
  <si>
    <t>TONY &amp; DIANE</t>
  </si>
  <si>
    <t>JOHN &amp; MARILYN</t>
  </si>
  <si>
    <t>261 Walker Lane</t>
  </si>
  <si>
    <t>970-903-2127</t>
  </si>
  <si>
    <t>djglusick@gmail.com</t>
  </si>
  <si>
    <t>rearengine.steve@gmail.com</t>
  </si>
  <si>
    <t>johnhesco@icloud.com</t>
  </si>
  <si>
    <t>jeanniekoll@gmail.com</t>
  </si>
  <si>
    <t>tshor13@gmail.com</t>
  </si>
  <si>
    <t>mrsfesl@gmail.com</t>
  </si>
  <si>
    <t>PIPER</t>
  </si>
  <si>
    <t>MIKE &amp; KAREN</t>
  </si>
  <si>
    <t>Westminster</t>
  </si>
  <si>
    <t>PITTMAN</t>
  </si>
  <si>
    <t>jimp@unm.edu</t>
  </si>
  <si>
    <t>NM</t>
  </si>
  <si>
    <t>scrubbr@ix.netcom.com</t>
  </si>
  <si>
    <t>KEN</t>
  </si>
  <si>
    <t>Albuquerque</t>
  </si>
  <si>
    <t>8114 S. Memphis Way</t>
  </si>
  <si>
    <t>Englewood</t>
  </si>
  <si>
    <t>201-749-3063</t>
  </si>
  <si>
    <t>P.O. Box 67</t>
  </si>
  <si>
    <t>BEETS</t>
  </si>
  <si>
    <t>RICK</t>
  </si>
  <si>
    <t>Centennial</t>
  </si>
  <si>
    <t>303-475-5366</t>
  </si>
  <si>
    <t>720-255-1007</t>
  </si>
  <si>
    <t>sandtpearce@gmail.com</t>
  </si>
  <si>
    <t>rick@mylifeatspeed.com</t>
  </si>
  <si>
    <t>SCHIFFTNER</t>
  </si>
  <si>
    <t>GELLERMAN</t>
  </si>
  <si>
    <t>TONY &amp; JULIE</t>
  </si>
  <si>
    <t>13055 Kenedo Circle</t>
  </si>
  <si>
    <t>Elbert</t>
  </si>
  <si>
    <t>719-491-1151</t>
  </si>
  <si>
    <t xml:space="preserve"> tandjgellerman@msn.com</t>
  </si>
  <si>
    <t>FLEISLEBER</t>
  </si>
  <si>
    <t>RAY &amp; JACKIE</t>
  </si>
  <si>
    <t>rcfleisleber@q.com</t>
  </si>
  <si>
    <t>WILLIAMS</t>
  </si>
  <si>
    <t>P.O. Box 73</t>
  </si>
  <si>
    <t>CARTY</t>
  </si>
  <si>
    <t>jpcarty1@comcast.net</t>
  </si>
  <si>
    <t>2805 Avondale Drive</t>
  </si>
  <si>
    <t>719-337-7179</t>
  </si>
  <si>
    <t>PAT &amp; JUDY</t>
  </si>
  <si>
    <t>LUBERT</t>
  </si>
  <si>
    <t>LUBE</t>
  </si>
  <si>
    <t>Colorado Springs</t>
  </si>
  <si>
    <t>DODGE</t>
  </si>
  <si>
    <t>Evergreen</t>
  </si>
  <si>
    <t>DUSTY &amp; CHRIS</t>
  </si>
  <si>
    <t>303 909-7565</t>
  </si>
  <si>
    <t>dustymtn@gmail.com</t>
  </si>
  <si>
    <t>2304 Arriba Drive</t>
  </si>
  <si>
    <t>corvairownersgroup@aol.com</t>
  </si>
  <si>
    <t>TESCHNER</t>
  </si>
  <si>
    <t>DANIEL</t>
  </si>
  <si>
    <t>18 Thayer Rd.</t>
  </si>
  <si>
    <t>719-663-6735</t>
  </si>
  <si>
    <t>Leinad.Teschner@gmail.com</t>
  </si>
  <si>
    <t>Member Since?</t>
  </si>
  <si>
    <t>Paid Thru End of?</t>
  </si>
  <si>
    <t>1979+</t>
  </si>
  <si>
    <t>RAY</t>
  </si>
  <si>
    <t>HAYES</t>
  </si>
  <si>
    <t>DUANE</t>
  </si>
  <si>
    <t>303-570-2812</t>
  </si>
  <si>
    <t>donegoing2002@yahoo.com</t>
  </si>
  <si>
    <t>MOTZ</t>
  </si>
  <si>
    <t>PAUL &amp; MARIANNE</t>
  </si>
  <si>
    <t>Alamosa</t>
  </si>
  <si>
    <t>719-588-9658</t>
  </si>
  <si>
    <t>Paul.Motz1@gmail.com</t>
  </si>
  <si>
    <t>2013+</t>
  </si>
  <si>
    <t>2014+</t>
  </si>
  <si>
    <t>VINTON</t>
  </si>
  <si>
    <t>DOUG &amp; LAYNE</t>
  </si>
  <si>
    <t>6640 Perry Park Blvd</t>
  </si>
  <si>
    <t>Larkspur</t>
  </si>
  <si>
    <t>303-681-3174</t>
  </si>
  <si>
    <t xml:space="preserve"> </t>
  </si>
  <si>
    <t>LEVIN</t>
  </si>
  <si>
    <t>KORY &amp; GAIL</t>
  </si>
  <si>
    <t>16106 E. Progress Place</t>
  </si>
  <si>
    <t>303 229-4323</t>
  </si>
  <si>
    <t>BOMBALICKY</t>
  </si>
  <si>
    <t>BETH</t>
  </si>
  <si>
    <t>303-587-7672</t>
  </si>
  <si>
    <t>star1914@aol.com</t>
  </si>
  <si>
    <t>DAWSON</t>
  </si>
  <si>
    <t>JOHN &amp; KAREN</t>
  </si>
  <si>
    <t>3634 E. Lake Drive</t>
  </si>
  <si>
    <t>303-779-4356</t>
  </si>
  <si>
    <t>KD4CM@comcast.net</t>
  </si>
  <si>
    <t>KING</t>
  </si>
  <si>
    <t>MARK &amp; MARISSA</t>
  </si>
  <si>
    <t>719-287-3603</t>
  </si>
  <si>
    <t>Honeypie4e@yahoo.com</t>
  </si>
  <si>
    <t>HOWELL</t>
  </si>
  <si>
    <t>PAUL &amp; LORI</t>
  </si>
  <si>
    <t>14060 Vollmer Rd</t>
  </si>
  <si>
    <t>719-495-0600</t>
  </si>
  <si>
    <t>lhowell40@q.com</t>
  </si>
  <si>
    <t>719-495-2695</t>
  </si>
  <si>
    <t>TOWNSEND</t>
  </si>
  <si>
    <t>LYNN &amp; CHRISTY</t>
  </si>
  <si>
    <t>ST. GERMAIN</t>
  </si>
  <si>
    <t>MIKE &amp; SALLY WALSH</t>
  </si>
  <si>
    <t>P.O. Box 291</t>
  </si>
  <si>
    <t>Bennett</t>
  </si>
  <si>
    <t>80102-0291</t>
  </si>
  <si>
    <t>720-563-9835</t>
  </si>
  <si>
    <t>MST.G@comcast.net</t>
  </si>
  <si>
    <t>719-491-0583</t>
  </si>
  <si>
    <t>719-290-3202</t>
  </si>
  <si>
    <t xml:space="preserve"> ckimberly4749@gmail.com</t>
  </si>
  <si>
    <t>LEWIS "LEW" &amp; ROBIN</t>
  </si>
  <si>
    <t>townsendcl11@msn.com</t>
  </si>
  <si>
    <t>GILBERT</t>
  </si>
  <si>
    <t>BOB</t>
  </si>
  <si>
    <t>Montrose</t>
  </si>
  <si>
    <t>970-640-6696</t>
  </si>
  <si>
    <t>dancingbob@bresnan.net</t>
  </si>
  <si>
    <t>DEGROOT</t>
  </si>
  <si>
    <t>970-210-9786</t>
  </si>
  <si>
    <t>Pmarkdegroot@gmail.com</t>
  </si>
  <si>
    <t>KLINKER</t>
  </si>
  <si>
    <t>LEO &amp; JUDY</t>
  </si>
  <si>
    <t>138 Akard</t>
  </si>
  <si>
    <t>970-275-0365</t>
  </si>
  <si>
    <t>klink@bresnan.net</t>
  </si>
  <si>
    <t>PIERCE</t>
  </si>
  <si>
    <t>19855 Alexandria Dr.</t>
  </si>
  <si>
    <t>Monument</t>
  </si>
  <si>
    <t>719-310-0546</t>
  </si>
  <si>
    <t>daveandsteph@gmail.com</t>
  </si>
  <si>
    <t>1989+</t>
  </si>
  <si>
    <t>DAVID &amp; STEPHANIE</t>
  </si>
  <si>
    <t>LARRY</t>
  </si>
  <si>
    <t>Colo. Spgs.</t>
  </si>
  <si>
    <t>719-570-9694</t>
  </si>
  <si>
    <t>lneal671@comcast.net</t>
  </si>
  <si>
    <t>1815 Pima Dr.</t>
  </si>
  <si>
    <t>jdinsdale1944@gmail.com</t>
  </si>
  <si>
    <t>PEEVYHOUSE</t>
  </si>
  <si>
    <t>JERRY &amp; KEITHANN</t>
  </si>
  <si>
    <t>Media Release Signed?</t>
  </si>
  <si>
    <t>John &amp; Kathy</t>
  </si>
  <si>
    <t>Gail &amp; Kory</t>
  </si>
  <si>
    <t>Ken</t>
  </si>
  <si>
    <t>Chris</t>
  </si>
  <si>
    <t>Dave &amp; Mary Ellen</t>
  </si>
  <si>
    <t>John &amp; Debbie</t>
  </si>
  <si>
    <t>Jerry &amp; Keithann</t>
  </si>
  <si>
    <t>TIMMONS</t>
  </si>
  <si>
    <t>720-215-0388</t>
  </si>
  <si>
    <t>MichaelT432@gmail.com</t>
  </si>
  <si>
    <t>Mike &amp; Amanda</t>
  </si>
  <si>
    <t>Mike &amp; Karen</t>
  </si>
  <si>
    <t>Rick</t>
  </si>
  <si>
    <t>PAGE</t>
  </si>
  <si>
    <t>PETE &amp; PAULA</t>
  </si>
  <si>
    <t>13460 Halleluiah Trail</t>
  </si>
  <si>
    <t>719-648-2293</t>
  </si>
  <si>
    <t>Pete_Page@comcast.net</t>
  </si>
  <si>
    <t>kpvhouse53@msn.com</t>
  </si>
  <si>
    <t>CORSA Member</t>
  </si>
  <si>
    <t>NO</t>
  </si>
  <si>
    <t>YES</t>
  </si>
  <si>
    <t xml:space="preserve">Randy &amp; Sara </t>
  </si>
  <si>
    <t>Tony &amp; Diane</t>
  </si>
  <si>
    <t>MARY ELLEN</t>
  </si>
  <si>
    <t>Wayne &amp; Bonni</t>
  </si>
  <si>
    <t>Allen Only</t>
  </si>
  <si>
    <t>Peter Only</t>
  </si>
  <si>
    <t>Doug Only</t>
  </si>
  <si>
    <t>BUNKER</t>
  </si>
  <si>
    <t>BRUCE</t>
  </si>
  <si>
    <t>49420 Bonanza Road</t>
  </si>
  <si>
    <t>Bonanza</t>
  </si>
  <si>
    <t>719-221-3349</t>
  </si>
  <si>
    <t>bbunkhouse@centurylink.net</t>
  </si>
  <si>
    <t>Larry</t>
  </si>
  <si>
    <t>John &amp; Dee</t>
  </si>
  <si>
    <t>Terry</t>
  </si>
  <si>
    <t>Pat &amp; Judy</t>
  </si>
  <si>
    <t>MUEHLBAUER</t>
  </si>
  <si>
    <t>ROBBIE</t>
  </si>
  <si>
    <t>2323 N. Chelton Road</t>
  </si>
  <si>
    <t>719-761-0783</t>
  </si>
  <si>
    <t>rhm27@comcast.net</t>
  </si>
  <si>
    <t>303-278-4889</t>
  </si>
  <si>
    <t>303Punk123@gmail.com</t>
  </si>
  <si>
    <t>centralcoloconstco@hotmail.com</t>
  </si>
  <si>
    <t>80132-0073</t>
  </si>
  <si>
    <t>donrowinski@gmail.com</t>
  </si>
  <si>
    <t>2967 Distant Rock Avenue</t>
  </si>
  <si>
    <t>11594 Allendale Drive</t>
  </si>
  <si>
    <t>148 Ithaca Street</t>
  </si>
  <si>
    <t>802 Duke Drive</t>
  </si>
  <si>
    <t>570 Prestonwood Drive</t>
  </si>
  <si>
    <t>4635 Palo Alto Avenue, SE</t>
  </si>
  <si>
    <t>207 Karr Road</t>
  </si>
  <si>
    <t>1610 Vasquez Circle</t>
  </si>
  <si>
    <t>6181 S. Rosewood Drive</t>
  </si>
  <si>
    <t>5280 E. Aspen Avenue</t>
  </si>
  <si>
    <t>639 Pueblo Court</t>
  </si>
  <si>
    <t>3240 Billings Street</t>
  </si>
  <si>
    <t>30146 Merion Lane</t>
  </si>
  <si>
    <t>706 Querida Drive</t>
  </si>
  <si>
    <t>8539 Garrison Road</t>
  </si>
  <si>
    <t>8410 Pine Cone Road</t>
  </si>
  <si>
    <t>3430 Nancy Lane</t>
  </si>
  <si>
    <t>1609 N. Nevada Avenue</t>
  </si>
  <si>
    <t>701 S. 11th Street</t>
  </si>
  <si>
    <t>4020 W. Exposition Avenue</t>
  </si>
  <si>
    <t>12975 Log Road</t>
  </si>
  <si>
    <t>2490 Marston Heights</t>
  </si>
  <si>
    <t>9968-2150 Road</t>
  </si>
  <si>
    <t>1626 Plowman Drive</t>
  </si>
  <si>
    <t>10025 W. 101st Drive</t>
  </si>
  <si>
    <t>3210 Dent Avenue</t>
  </si>
  <si>
    <t>7031 Fox Street</t>
  </si>
  <si>
    <t>7031 White Buffalo Road</t>
  </si>
  <si>
    <t>RYLIE</t>
  </si>
  <si>
    <t>Davearsenault@me.com</t>
  </si>
  <si>
    <t>ARSENAULT</t>
  </si>
  <si>
    <t>DAVE &amp; CINDY</t>
  </si>
  <si>
    <t>530-748-8567</t>
  </si>
  <si>
    <t>JACKSON</t>
  </si>
  <si>
    <t>ROBERT &amp; ANDRE'</t>
  </si>
  <si>
    <t>13575 County Road 8RR</t>
  </si>
  <si>
    <t>719-298-0018</t>
  </si>
  <si>
    <t>AlamosaJackson@gmail.com</t>
  </si>
  <si>
    <t>Member's Cars</t>
  </si>
  <si>
    <t>64 Monza Convertible</t>
  </si>
  <si>
    <t>63 Spyder Convertible</t>
  </si>
  <si>
    <t>64 Monza (could be Spyder) Coupe. '67 Monza Convertible</t>
  </si>
  <si>
    <t>MICHAEL &amp; AMANDA LYNCH</t>
  </si>
  <si>
    <t>LIFE</t>
  </si>
  <si>
    <t>SKELTON</t>
  </si>
  <si>
    <t>7593 Bonterra Ln</t>
  </si>
  <si>
    <t>719-963-8137</t>
  </si>
  <si>
    <t>Lake George</t>
  </si>
  <si>
    <t>JOE &amp; LINDA</t>
  </si>
  <si>
    <t>HOESCHEN</t>
  </si>
  <si>
    <t>238 Topaz Rd</t>
  </si>
  <si>
    <t>719-748-0112</t>
  </si>
  <si>
    <t>jhoschen@juno.com</t>
  </si>
  <si>
    <t>JEFFERY &amp; CHRISTINE</t>
  </si>
  <si>
    <t>1962 Monza Convertible</t>
  </si>
  <si>
    <t>jskelton68@gmail.com</t>
  </si>
  <si>
    <t>1237 Burnham Street</t>
  </si>
  <si>
    <t>Ray</t>
  </si>
  <si>
    <t>13825 N 71st Lane</t>
  </si>
  <si>
    <t>Peoria</t>
  </si>
  <si>
    <t>AZ</t>
  </si>
  <si>
    <t>720-312-2290</t>
  </si>
  <si>
    <t>1965 110 Coupe</t>
  </si>
  <si>
    <t>gcerza@hotmail.com</t>
  </si>
  <si>
    <t>GREG</t>
  </si>
  <si>
    <t>CERZA</t>
  </si>
  <si>
    <t>16872 E Hialeah Ave</t>
  </si>
  <si>
    <t>dougapplelane@gmail.com</t>
  </si>
  <si>
    <t>Green Mountain Falls</t>
  </si>
  <si>
    <t>TURNER</t>
  </si>
  <si>
    <t>950 Texas Creek Lane</t>
  </si>
  <si>
    <t>719-289-0006</t>
  </si>
  <si>
    <t>danowsar@gmail.com</t>
  </si>
  <si>
    <t>Life</t>
  </si>
  <si>
    <t>1968 Monza Coupe</t>
  </si>
  <si>
    <t>1964 Monza Convertible</t>
  </si>
  <si>
    <t>RIEHL</t>
  </si>
  <si>
    <t>10933 Caverhill DR</t>
  </si>
  <si>
    <t>Bruce &amp; Becky</t>
  </si>
  <si>
    <t>riehl56car@msn.com
beckiroo48@msn.com</t>
  </si>
  <si>
    <t>719-495-3384
719-325-6451</t>
  </si>
  <si>
    <t>8285 Packard Ln Mail: PO Box 135</t>
  </si>
  <si>
    <t>BRUCE &amp; 
BECKY</t>
  </si>
  <si>
    <t>ADDAMS</t>
  </si>
  <si>
    <t>2019 North Wahsatch Ave</t>
  </si>
  <si>
    <t>719-306-6946</t>
  </si>
  <si>
    <t xml:space="preserve">61 Lakewood Wagon 500, 68 Coupe, 65 Coupe </t>
  </si>
  <si>
    <t>dirtlube@gmail.com</t>
  </si>
  <si>
    <t>BEGGER</t>
  </si>
  <si>
    <t>ROD</t>
  </si>
  <si>
    <t>29595 E 144th Ave</t>
  </si>
  <si>
    <t>Brighton</t>
  </si>
  <si>
    <t>303-654-0975</t>
  </si>
  <si>
    <t>rodbegger@yahoo.com</t>
  </si>
  <si>
    <t>64 Rampside</t>
  </si>
  <si>
    <t>720-453-4954</t>
  </si>
  <si>
    <t>65corvair65@gmail.com
cscotanya@gmail.com</t>
  </si>
  <si>
    <t>JEFF ADDAMS &amp;
TANYA BOUDREAU</t>
  </si>
  <si>
    <t>HARRISON</t>
  </si>
  <si>
    <t>RICHARD (REX) &amp; KRISTAL</t>
  </si>
  <si>
    <t>WOODS</t>
  </si>
  <si>
    <t>7626 Dante Way</t>
  </si>
  <si>
    <t>303-250-5432</t>
  </si>
  <si>
    <t>skwflight@aol.com</t>
  </si>
  <si>
    <t>1965 CORSA, Turbocharged</t>
  </si>
  <si>
    <t>DOWLING</t>
  </si>
  <si>
    <t>301 351-1561</t>
  </si>
  <si>
    <t>anchorhead@verizon.net</t>
  </si>
  <si>
    <t>1966 Corsa Convertible</t>
  </si>
  <si>
    <t>kristal_rex1@yahoo.ca</t>
  </si>
  <si>
    <t>8110 Shoup Road</t>
  </si>
  <si>
    <t>87108-3433</t>
  </si>
  <si>
    <t>80603-8870</t>
  </si>
  <si>
    <t>ED &amp; CHERYL</t>
  </si>
  <si>
    <t>1668 Marsh Hawk Cir</t>
  </si>
  <si>
    <t>303-619-0080</t>
  </si>
  <si>
    <t>halpinem@comcast.net</t>
  </si>
  <si>
    <t>Blank</t>
  </si>
  <si>
    <t>TOTAL</t>
  </si>
  <si>
    <t>2006+</t>
  </si>
  <si>
    <t>COLLINS</t>
  </si>
  <si>
    <t>118 Melon Avenue</t>
  </si>
  <si>
    <t>LaJunta</t>
  </si>
  <si>
    <t>81050-719</t>
  </si>
  <si>
    <t>jwvending8878@gmail.com</t>
  </si>
  <si>
    <t>LM 3/1/2023</t>
  </si>
  <si>
    <t>LM 3/1/2023 - 719-495-3384 is a bad number</t>
  </si>
  <si>
    <t>Sent text message 3/1/2023</t>
  </si>
  <si>
    <t>Notes</t>
  </si>
  <si>
    <t>719-437-5251</t>
  </si>
  <si>
    <t>JOHN</t>
  </si>
  <si>
    <t>HAGEMANN</t>
  </si>
  <si>
    <t>MARK &amp; MELLADEE</t>
  </si>
  <si>
    <t>5198 County Road 35</t>
  </si>
  <si>
    <t>Yuma</t>
  </si>
  <si>
    <t>970-848-2997 
970-630-5679 
970-630-3707</t>
  </si>
  <si>
    <t>j.n.green1@outlook.com; 
karmknecht@msn.com</t>
  </si>
  <si>
    <t>hagemannranch@yahoo.com</t>
  </si>
  <si>
    <t>1966 Coupe</t>
  </si>
  <si>
    <t>ARCAND</t>
  </si>
  <si>
    <t>JONATHAN &amp; CHERYL</t>
  </si>
  <si>
    <t>2263 Sable Chase Dr</t>
  </si>
  <si>
    <t>719-334-0295</t>
  </si>
  <si>
    <t>thearcands@gmail.com</t>
  </si>
  <si>
    <t xml:space="preserve">gfox80915@yahoo.com
PATL80820@GMAIL.COM   </t>
  </si>
  <si>
    <t>koryvair@gmail.com
gjscorpiostar@gmail.com</t>
  </si>
  <si>
    <t>505-400-3680
505-256-9331</t>
  </si>
  <si>
    <t>64 Monza 900</t>
  </si>
  <si>
    <t>CONNORS</t>
  </si>
  <si>
    <t>PAUL &amp; JANICE</t>
  </si>
  <si>
    <t>7940 Dry Willow Way</t>
  </si>
  <si>
    <t>719 209 0263</t>
  </si>
  <si>
    <t>connors.motorsportz@gmail.com</t>
  </si>
  <si>
    <t>65 500 110 hp</t>
  </si>
  <si>
    <t>WILDER</t>
  </si>
  <si>
    <t>STEVEN</t>
  </si>
  <si>
    <t>2764 Scotchbroom Pt</t>
  </si>
  <si>
    <t>719-663-2005</t>
  </si>
  <si>
    <t>wildersp1775@hotmail.com</t>
  </si>
  <si>
    <t>719-640-2442</t>
  </si>
  <si>
    <t>2014/2023</t>
  </si>
  <si>
    <t>PETER FRANTZ &amp; JILL MCCORMICK</t>
  </si>
  <si>
    <t>DAVID &amp; DIANE</t>
  </si>
  <si>
    <t>241 Sherri Drive</t>
  </si>
  <si>
    <t>719-651-9794</t>
  </si>
  <si>
    <t>davecbailey@msn.com</t>
  </si>
  <si>
    <t>1963 Convertible</t>
  </si>
  <si>
    <t>MICHAEL</t>
  </si>
  <si>
    <t>2018/2023</t>
  </si>
  <si>
    <t xml:space="preserve">207 Willow Ave </t>
  </si>
  <si>
    <t>Rockvale</t>
  </si>
  <si>
    <t>65 500 Coupe, 65 Monza Convertible</t>
  </si>
  <si>
    <t>FAIRES</t>
  </si>
  <si>
    <t>JONATHAN &amp; CHRISTA</t>
  </si>
  <si>
    <t>663 High Lonesome View</t>
  </si>
  <si>
    <t>719-660-6421</t>
  </si>
  <si>
    <t>jonFaires@msn.com</t>
  </si>
  <si>
    <t>1966 Corvair Monza, 140 HP, Marina Blue</t>
  </si>
  <si>
    <t>1960 Sedans</t>
  </si>
  <si>
    <t>Ed &amp; Cheryl</t>
  </si>
  <si>
    <t>CONNER</t>
  </si>
  <si>
    <t>GLENN &amp; KELLY</t>
  </si>
  <si>
    <t>SHIPMAN</t>
  </si>
  <si>
    <t>KEVIN &amp; ROBIN</t>
  </si>
  <si>
    <t>4845 S Perry Park Road</t>
  </si>
  <si>
    <t>Sedalia</t>
  </si>
  <si>
    <t>303-263-0585</t>
  </si>
  <si>
    <t>ppizzaman59@aol.com</t>
  </si>
  <si>
    <t>MARIO</t>
  </si>
  <si>
    <t>1635 Kings Cross Lane</t>
  </si>
  <si>
    <t>303-524-0938</t>
  </si>
  <si>
    <t>mario@acomalock.com</t>
  </si>
  <si>
    <t>65 Corsa 180; '66 Corsa Conv; '66 Corsa Coupe 140; '69 Monza 110</t>
  </si>
  <si>
    <t>1921 Montezuma Dr.</t>
  </si>
  <si>
    <t>JERRY &amp; LISA</t>
  </si>
  <si>
    <t>longhaireddwb@gmail.com</t>
  </si>
  <si>
    <t>65 2 Door Orange Monza Coupe; '65 2-Door V8 White Corsa</t>
  </si>
  <si>
    <t>WEBB</t>
  </si>
  <si>
    <t>PAUL</t>
  </si>
  <si>
    <t>621 Grey Squirrel Way</t>
  </si>
  <si>
    <t>Franktown</t>
  </si>
  <si>
    <t>303-517-5152</t>
  </si>
  <si>
    <t>pwebb19@aol.com</t>
  </si>
  <si>
    <t>EADES</t>
  </si>
  <si>
    <t>JARED &amp; ASHLEY</t>
  </si>
  <si>
    <t>11622 Brandywine Lane</t>
  </si>
  <si>
    <t>Parker</t>
  </si>
  <si>
    <t>206-819-7009</t>
  </si>
  <si>
    <t>jaredeades@gmail.com</t>
  </si>
  <si>
    <t>1966 Monza Convertible Powerglide</t>
  </si>
  <si>
    <t>719-352-2434</t>
  </si>
  <si>
    <t>10787 Twenty Mile Road, #102</t>
  </si>
  <si>
    <t>REED</t>
  </si>
  <si>
    <t>GARY &amp; JILL</t>
  </si>
  <si>
    <t>2959 A 1/2 Road</t>
  </si>
  <si>
    <t>307-941-1477</t>
  </si>
  <si>
    <t>gdeanreed@hotmail.com</t>
  </si>
  <si>
    <t>1964 Corvair Monza</t>
  </si>
  <si>
    <t xml:space="preserve">108/5 Empire CCT </t>
  </si>
  <si>
    <t>Forrest ACT 2603</t>
  </si>
  <si>
    <t>WARK</t>
  </si>
  <si>
    <t>2311 S Prairie Ave</t>
  </si>
  <si>
    <t>Pueblo</t>
  </si>
  <si>
    <t>729-251-7706</t>
  </si>
  <si>
    <t>john@johnwark.com</t>
  </si>
  <si>
    <t>Greenbriar</t>
  </si>
  <si>
    <t>AUSMUS</t>
  </si>
  <si>
    <t>13090 Tahosa Ln</t>
  </si>
  <si>
    <t>719-499-2839</t>
  </si>
  <si>
    <t>brad@bradleyhomesinc.com</t>
  </si>
  <si>
    <t>1969 Monza</t>
  </si>
  <si>
    <t>PHILIP</t>
  </si>
  <si>
    <t>hvac1515@aol.com
dmtlawler@aol.com</t>
  </si>
  <si>
    <t>BOHART</t>
  </si>
  <si>
    <t>1181 Kachina Drive</t>
  </si>
  <si>
    <t>1966 Monza that I’m starting to restore. Had a 1966 Corsa years ago.</t>
  </si>
  <si>
    <t>WEINZIERL</t>
  </si>
  <si>
    <t>MARLENE &amp; JEFF</t>
  </si>
  <si>
    <t>211 Crystal Hills Blvd.</t>
  </si>
  <si>
    <t>Manitou Springs</t>
  </si>
  <si>
    <t>719-963-6684</t>
  </si>
  <si>
    <t>marleneWeinzierl45@gmail.com</t>
  </si>
  <si>
    <t>Early Gold convertible</t>
  </si>
  <si>
    <t>719-619-9459 - John
719-357-0758 - Deb</t>
  </si>
  <si>
    <t>760 902-0019 - Tony 
760-902-5750 - Diane</t>
  </si>
  <si>
    <t>719-623-9636</t>
  </si>
  <si>
    <t>720-291-2452 John
720-202-0351 Kathy
303-688-9018 Home</t>
  </si>
  <si>
    <t>Australia</t>
  </si>
  <si>
    <t xml:space="preserve">KOLL </t>
  </si>
  <si>
    <t>MCKENNA</t>
  </si>
  <si>
    <t>GLUSICK</t>
  </si>
  <si>
    <t>GOODMAN</t>
  </si>
  <si>
    <t>rcfleisleber@msn.com</t>
  </si>
  <si>
    <t>LARK</t>
  </si>
  <si>
    <t>JOHN &amp; COLLEEN</t>
  </si>
  <si>
    <t>5718 Miss Ellie Lane</t>
  </si>
  <si>
    <t>719-367-1545</t>
  </si>
  <si>
    <t>jcnjlark@msn.com</t>
  </si>
  <si>
    <t>1964 4 door Cream Colored Monza</t>
  </si>
  <si>
    <t>WIBBENS</t>
  </si>
  <si>
    <t>marissaking986@yahoo.com</t>
  </si>
  <si>
    <t>2018, 2025</t>
  </si>
  <si>
    <t>719-232-2930</t>
  </si>
  <si>
    <t>61 Rampside (Walter), 66 Corsa</t>
  </si>
  <si>
    <t>BILL &amp; REALYNN</t>
  </si>
  <si>
    <t>+61 413 587 221</t>
  </si>
  <si>
    <t>303-319-0741
303-319-0740</t>
  </si>
  <si>
    <t>JIMMY &amp; WILMA</t>
  </si>
  <si>
    <t>719 384-5252</t>
  </si>
  <si>
    <t>1966 Corsa, 180HP, Turbocharged
1966 Monza, 140HP, Powerglide, Factory A/C</t>
  </si>
  <si>
    <t>DOAK</t>
  </si>
  <si>
    <t>THOMAS</t>
  </si>
  <si>
    <t>403 Trimble Crossing Dr</t>
  </si>
  <si>
    <t>81301-5395</t>
  </si>
  <si>
    <t>970 426 8477</t>
  </si>
  <si>
    <t>doakthomasj@gmail.com</t>
  </si>
  <si>
    <t>1966 Monza Coupe</t>
  </si>
  <si>
    <t>JIM</t>
  </si>
  <si>
    <t>BRADLEY &amp; ELAINE</t>
  </si>
  <si>
    <t>GARY &amp; VICKI</t>
  </si>
  <si>
    <t>(409) 791-2093</t>
  </si>
  <si>
    <t>garymholcombe@gmail.com</t>
  </si>
  <si>
    <t>1964 4 speed convertible</t>
  </si>
  <si>
    <t>HOLCOMBE</t>
  </si>
  <si>
    <t>10501 Lagrima de Oro NE 105</t>
  </si>
  <si>
    <t>505-291-3105</t>
  </si>
  <si>
    <t>Wbohart@msn.com</t>
  </si>
  <si>
    <t>6370 Perfect View</t>
  </si>
  <si>
    <t>mapiper3@gmail.com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</si>
</sst>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u/>
      <sz val="10"/>
      <name val="Times New Roman"/>
      <family val="1"/>
    </font>
    <font>
      <sz val="11"/>
      <name val="Calibri"/>
      <family val="2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1" fontId="2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8" borderId="1" xfId="0" applyNumberFormat="1" applyFont="1" applyFill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left" wrapText="1"/>
      <protection locked="0"/>
    </xf>
    <xf numFmtId="1" fontId="2" fillId="2" borderId="1" xfId="0" applyNumberFormat="1" applyFont="1" applyFill="1" applyBorder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49" fontId="7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vertical="top" wrapText="1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6" borderId="1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1" fontId="9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4" fontId="9" fillId="0" borderId="3" xfId="0" quotePrefix="1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1" fillId="8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1" fontId="1" fillId="0" borderId="0" xfId="0" applyNumberFormat="1" applyFont="1" applyAlignment="1" applyProtection="1">
      <alignment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8" borderId="1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2" xfId="0" applyFont="1" applyFill="1" applyBorder="1" applyAlignment="1">
      <alignment horizontal="left"/>
    </xf>
    <xf numFmtId="1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1" fontId="1" fillId="3" borderId="5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left" wrapText="1"/>
      <protection locked="0"/>
    </xf>
    <xf numFmtId="1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>
      <alignment horizontal="center"/>
    </xf>
    <xf numFmtId="1" fontId="1" fillId="8" borderId="4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/>
    </xf>
    <xf numFmtId="1" fontId="1" fillId="9" borderId="4" xfId="0" applyNumberFormat="1" applyFont="1" applyFill="1" applyBorder="1" applyAlignment="1" applyProtection="1">
      <alignment horizontal="center"/>
      <protection locked="0"/>
    </xf>
    <xf numFmtId="1" fontId="10" fillId="10" borderId="4" xfId="0" applyNumberFormat="1" applyFont="1" applyFill="1" applyBorder="1" applyAlignment="1" applyProtection="1">
      <alignment horizontal="center"/>
      <protection locked="0"/>
    </xf>
    <xf numFmtId="1" fontId="1" fillId="8" borderId="4" xfId="0" applyNumberFormat="1" applyFont="1" applyFill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1" fontId="1" fillId="0" borderId="4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1" fontId="1" fillId="8" borderId="4" xfId="0" applyNumberFormat="1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Alignment="1" applyProtection="1">
      <alignment horizontal="left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6" fillId="0" borderId="4" xfId="0" applyFont="1" applyBorder="1"/>
    <xf numFmtId="0" fontId="1" fillId="8" borderId="4" xfId="0" applyFont="1" applyFill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 wrapText="1"/>
      <protection locked="0"/>
    </xf>
    <xf numFmtId="1" fontId="1" fillId="0" borderId="4" xfId="0" applyNumberFormat="1" applyFont="1" applyBorder="1" applyAlignment="1" applyProtection="1">
      <alignment horizontal="left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top"/>
      <protection locked="0"/>
    </xf>
    <xf numFmtId="49" fontId="1" fillId="0" borderId="0" xfId="0" applyNumberFormat="1" applyFont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1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8" borderId="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49" fontId="7" fillId="2" borderId="4" xfId="0" applyNumberFormat="1" applyFont="1" applyFill="1" applyBorder="1" applyAlignment="1" applyProtection="1">
      <alignment horizontal="center" wrapText="1"/>
      <protection locked="0"/>
    </xf>
    <xf numFmtId="49" fontId="2" fillId="2" borderId="4" xfId="0" applyNumberFormat="1" applyFont="1" applyFill="1" applyBorder="1" applyAlignment="1" applyProtection="1">
      <alignment horizontal="center" wrapText="1"/>
      <protection locked="0"/>
    </xf>
    <xf numFmtId="49" fontId="2" fillId="2" borderId="4" xfId="0" applyNumberFormat="1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8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8" borderId="4" xfId="0" quotePrefix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 vertical="top"/>
    </xf>
    <xf numFmtId="49" fontId="1" fillId="0" borderId="4" xfId="0" applyNumberFormat="1" applyFont="1" applyBorder="1" applyAlignment="1">
      <alignment horizontal="left"/>
    </xf>
    <xf numFmtId="1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7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lpinem@comcast.net" TargetMode="External"/><Relationship Id="rId13" Type="http://schemas.openxmlformats.org/officeDocument/2006/relationships/hyperlink" Target="mailto:pwebb19@aol.com" TargetMode="External"/><Relationship Id="rId18" Type="http://schemas.openxmlformats.org/officeDocument/2006/relationships/hyperlink" Target="mailto:rcfleisleber@msn.com" TargetMode="External"/><Relationship Id="rId3" Type="http://schemas.openxmlformats.org/officeDocument/2006/relationships/hyperlink" Target="mailto:dirtlube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nchorhead@verizon.net" TargetMode="External"/><Relationship Id="rId12" Type="http://schemas.openxmlformats.org/officeDocument/2006/relationships/hyperlink" Target="mailto:longhaireddwb@gmail.com" TargetMode="External"/><Relationship Id="rId17" Type="http://schemas.openxmlformats.org/officeDocument/2006/relationships/hyperlink" Target="mailto:jimp@unm.edu" TargetMode="External"/><Relationship Id="rId2" Type="http://schemas.openxmlformats.org/officeDocument/2006/relationships/hyperlink" Target="mailto:johnkull99@gmail.com" TargetMode="External"/><Relationship Id="rId16" Type="http://schemas.openxmlformats.org/officeDocument/2006/relationships/hyperlink" Target="mailto:brad@bradleyhomesinc.com" TargetMode="External"/><Relationship Id="rId20" Type="http://schemas.openxmlformats.org/officeDocument/2006/relationships/hyperlink" Target="mailto:doakthomasj@gmail.com" TargetMode="External"/><Relationship Id="rId1" Type="http://schemas.openxmlformats.org/officeDocument/2006/relationships/hyperlink" Target="mailto:j.n.green1@outlook.com" TargetMode="External"/><Relationship Id="rId6" Type="http://schemas.openxmlformats.org/officeDocument/2006/relationships/hyperlink" Target="mailto:skwflight@aol.com" TargetMode="External"/><Relationship Id="rId11" Type="http://schemas.openxmlformats.org/officeDocument/2006/relationships/hyperlink" Target="mailto:mario@acomalock.com" TargetMode="External"/><Relationship Id="rId5" Type="http://schemas.openxmlformats.org/officeDocument/2006/relationships/hyperlink" Target="mailto:kristal_rex1@yahoo.ca" TargetMode="External"/><Relationship Id="rId15" Type="http://schemas.openxmlformats.org/officeDocument/2006/relationships/hyperlink" Target="mailto:john@johnwark.com" TargetMode="External"/><Relationship Id="rId10" Type="http://schemas.openxmlformats.org/officeDocument/2006/relationships/hyperlink" Target="mailto:ppizzaman59@aol.com" TargetMode="External"/><Relationship Id="rId19" Type="http://schemas.openxmlformats.org/officeDocument/2006/relationships/hyperlink" Target="mailto:marissaking986@yahoo.com" TargetMode="External"/><Relationship Id="rId4" Type="http://schemas.openxmlformats.org/officeDocument/2006/relationships/hyperlink" Target="mailto:rodbegger@yahoo.com" TargetMode="External"/><Relationship Id="rId9" Type="http://schemas.openxmlformats.org/officeDocument/2006/relationships/hyperlink" Target="mailto:jonFaires@msn.com" TargetMode="External"/><Relationship Id="rId14" Type="http://schemas.openxmlformats.org/officeDocument/2006/relationships/hyperlink" Target="mailto:gdeanreed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iehl56car@msn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budpon@cs.com" TargetMode="External"/><Relationship Id="rId7" Type="http://schemas.openxmlformats.org/officeDocument/2006/relationships/hyperlink" Target="mailto:303Punk123@gmail.com" TargetMode="External"/><Relationship Id="rId12" Type="http://schemas.openxmlformats.org/officeDocument/2006/relationships/hyperlink" Target="mailto:marleneWeinzierl45@gmail.com" TargetMode="External"/><Relationship Id="rId2" Type="http://schemas.openxmlformats.org/officeDocument/2006/relationships/hyperlink" Target="mailto:jskelton68@gmail.com" TargetMode="External"/><Relationship Id="rId1" Type="http://schemas.openxmlformats.org/officeDocument/2006/relationships/hyperlink" Target="mailto:dougapplelane@gmail.com" TargetMode="External"/><Relationship Id="rId6" Type="http://schemas.openxmlformats.org/officeDocument/2006/relationships/hyperlink" Target="mailto:danowsar@gmail.com" TargetMode="External"/><Relationship Id="rId11" Type="http://schemas.openxmlformats.org/officeDocument/2006/relationships/hyperlink" Target="mailto:wildersp1775@hotmail.com" TargetMode="External"/><Relationship Id="rId5" Type="http://schemas.openxmlformats.org/officeDocument/2006/relationships/hyperlink" Target="mailto:gcerza@hotmail.com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tshor13@gmail.com" TargetMode="External"/><Relationship Id="rId4" Type="http://schemas.openxmlformats.org/officeDocument/2006/relationships/hyperlink" Target="mailto:Davearsenault@me.com" TargetMode="External"/><Relationship Id="rId9" Type="http://schemas.openxmlformats.org/officeDocument/2006/relationships/hyperlink" Target="mailto:65corvair65@gmail.com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topLeftCell="A36" zoomScaleNormal="100" workbookViewId="0">
      <selection activeCell="I44" sqref="I44"/>
    </sheetView>
  </sheetViews>
  <sheetFormatPr defaultColWidth="9.15234375" defaultRowHeight="18" customHeight="1" x14ac:dyDescent="0.35"/>
  <cols>
    <col min="1" max="1" width="3.53515625" style="7" customWidth="1"/>
    <col min="2" max="2" width="13.765625" style="2" customWidth="1"/>
    <col min="3" max="3" width="20.23046875" style="2" customWidth="1"/>
    <col min="4" max="4" width="27.53515625" style="6" customWidth="1"/>
    <col min="5" max="5" width="19" style="6" customWidth="1"/>
    <col min="6" max="6" width="10.53515625" style="7" customWidth="1"/>
    <col min="7" max="7" width="8.921875" style="7" customWidth="1"/>
    <col min="8" max="8" width="17" style="7" customWidth="1"/>
    <col min="9" max="9" width="30.69140625" style="35" customWidth="1"/>
    <col min="10" max="10" width="13.53515625" style="4" customWidth="1"/>
    <col min="11" max="11" width="11.84375" style="4" customWidth="1"/>
    <col min="12" max="12" width="18.84375" style="4" customWidth="1"/>
    <col min="13" max="13" width="11.4609375" style="4" customWidth="1"/>
    <col min="14" max="14" width="46.23046875" style="31" customWidth="1"/>
    <col min="15" max="15" width="11" style="3" customWidth="1"/>
    <col min="16" max="16384" width="9.15234375" style="3"/>
  </cols>
  <sheetData>
    <row r="1" spans="1:16" s="1" customFormat="1" ht="31.5" customHeight="1" x14ac:dyDescent="0.35">
      <c r="A1" s="124"/>
      <c r="B1" s="129" t="s">
        <v>0</v>
      </c>
      <c r="C1" s="129" t="s">
        <v>1</v>
      </c>
      <c r="D1" s="130" t="s">
        <v>2</v>
      </c>
      <c r="E1" s="130" t="s">
        <v>3</v>
      </c>
      <c r="F1" s="131" t="s">
        <v>4</v>
      </c>
      <c r="G1" s="131" t="s">
        <v>5</v>
      </c>
      <c r="H1" s="131" t="s">
        <v>6</v>
      </c>
      <c r="I1" s="132" t="s">
        <v>7</v>
      </c>
      <c r="J1" s="133" t="s">
        <v>165</v>
      </c>
      <c r="K1" s="134" t="s">
        <v>166</v>
      </c>
      <c r="L1" s="134" t="s">
        <v>251</v>
      </c>
      <c r="M1" s="134" t="s">
        <v>271</v>
      </c>
      <c r="N1" s="135" t="s">
        <v>339</v>
      </c>
      <c r="O1" s="128" t="s">
        <v>429</v>
      </c>
    </row>
    <row r="2" spans="1:16" s="16" customFormat="1" ht="18" customHeight="1" x14ac:dyDescent="0.35">
      <c r="A2" s="125">
        <v>1</v>
      </c>
      <c r="B2" s="104" t="s">
        <v>8</v>
      </c>
      <c r="C2" s="104" t="s">
        <v>9</v>
      </c>
      <c r="D2" s="105" t="s">
        <v>307</v>
      </c>
      <c r="E2" s="105" t="s">
        <v>152</v>
      </c>
      <c r="F2" s="106" t="s">
        <v>12</v>
      </c>
      <c r="G2" s="106">
        <v>80916</v>
      </c>
      <c r="H2" s="106" t="s">
        <v>430</v>
      </c>
      <c r="I2" s="109" t="s">
        <v>159</v>
      </c>
      <c r="J2" s="116" t="s">
        <v>179</v>
      </c>
      <c r="K2" s="97">
        <v>2025</v>
      </c>
      <c r="L2" s="119" t="s">
        <v>278</v>
      </c>
      <c r="M2" s="119" t="s">
        <v>273</v>
      </c>
      <c r="N2" s="120"/>
      <c r="O2" s="46"/>
    </row>
    <row r="3" spans="1:16" ht="29.05" customHeight="1" x14ac:dyDescent="0.35">
      <c r="A3" s="126">
        <v>2</v>
      </c>
      <c r="B3" s="95" t="s">
        <v>10</v>
      </c>
      <c r="C3" s="89" t="s">
        <v>11</v>
      </c>
      <c r="D3" s="90" t="s">
        <v>308</v>
      </c>
      <c r="E3" s="90" t="s">
        <v>152</v>
      </c>
      <c r="F3" s="91" t="s">
        <v>12</v>
      </c>
      <c r="G3" s="91">
        <v>80915</v>
      </c>
      <c r="H3" s="91" t="s">
        <v>544</v>
      </c>
      <c r="I3" s="96" t="s">
        <v>13</v>
      </c>
      <c r="J3" s="96" t="s">
        <v>420</v>
      </c>
      <c r="K3" s="97">
        <v>2026</v>
      </c>
      <c r="L3" s="136" t="s">
        <v>257</v>
      </c>
      <c r="M3" s="136" t="s">
        <v>273</v>
      </c>
      <c r="N3" s="122" t="s">
        <v>472</v>
      </c>
    </row>
    <row r="4" spans="1:16" ht="29.05" customHeight="1" x14ac:dyDescent="0.35">
      <c r="A4" s="127">
        <v>3</v>
      </c>
      <c r="B4" s="95" t="s">
        <v>527</v>
      </c>
      <c r="C4" s="89" t="s">
        <v>579</v>
      </c>
      <c r="D4" s="90" t="s">
        <v>528</v>
      </c>
      <c r="E4" s="90" t="s">
        <v>152</v>
      </c>
      <c r="F4" s="91" t="s">
        <v>12</v>
      </c>
      <c r="G4" s="91">
        <v>80908</v>
      </c>
      <c r="H4" s="91" t="s">
        <v>529</v>
      </c>
      <c r="I4" s="96" t="s">
        <v>530</v>
      </c>
      <c r="J4" s="96">
        <v>2025</v>
      </c>
      <c r="K4" s="97">
        <v>2030</v>
      </c>
      <c r="L4" s="137"/>
      <c r="M4" s="137"/>
      <c r="N4" s="122" t="s">
        <v>531</v>
      </c>
    </row>
    <row r="5" spans="1:16" ht="18" customHeight="1" x14ac:dyDescent="0.35">
      <c r="A5" s="125">
        <v>4</v>
      </c>
      <c r="B5" s="95" t="s">
        <v>126</v>
      </c>
      <c r="C5" s="89" t="s">
        <v>127</v>
      </c>
      <c r="D5" s="90" t="s">
        <v>309</v>
      </c>
      <c r="E5" s="90" t="s">
        <v>128</v>
      </c>
      <c r="F5" s="91" t="s">
        <v>12</v>
      </c>
      <c r="G5" s="91">
        <v>80121</v>
      </c>
      <c r="H5" s="91" t="s">
        <v>129</v>
      </c>
      <c r="I5" s="96" t="s">
        <v>132</v>
      </c>
      <c r="J5" s="96">
        <v>2017</v>
      </c>
      <c r="K5" s="98">
        <v>2026</v>
      </c>
      <c r="L5" s="136" t="s">
        <v>264</v>
      </c>
      <c r="M5" s="136" t="s">
        <v>273</v>
      </c>
      <c r="N5" s="122" t="s">
        <v>341</v>
      </c>
      <c r="P5" s="28"/>
    </row>
    <row r="6" spans="1:16" ht="18" customHeight="1" x14ac:dyDescent="0.35">
      <c r="A6" s="126">
        <v>5</v>
      </c>
      <c r="B6" s="95" t="s">
        <v>389</v>
      </c>
      <c r="C6" s="89" t="s">
        <v>390</v>
      </c>
      <c r="D6" s="90" t="s">
        <v>391</v>
      </c>
      <c r="E6" s="90" t="s">
        <v>392</v>
      </c>
      <c r="F6" s="91" t="s">
        <v>12</v>
      </c>
      <c r="G6" s="91" t="s">
        <v>413</v>
      </c>
      <c r="H6" s="91" t="s">
        <v>393</v>
      </c>
      <c r="I6" s="96" t="s">
        <v>394</v>
      </c>
      <c r="J6" s="96">
        <v>2021</v>
      </c>
      <c r="K6" s="93">
        <v>2026</v>
      </c>
      <c r="L6" s="137"/>
      <c r="M6" s="136" t="s">
        <v>273</v>
      </c>
      <c r="N6" s="122" t="s">
        <v>395</v>
      </c>
    </row>
    <row r="7" spans="1:16" ht="18" customHeight="1" x14ac:dyDescent="0.35">
      <c r="A7" s="127">
        <v>6</v>
      </c>
      <c r="B7" s="95" t="s">
        <v>534</v>
      </c>
      <c r="C7" s="89" t="s">
        <v>565</v>
      </c>
      <c r="D7" s="90" t="s">
        <v>535</v>
      </c>
      <c r="E7" s="90" t="s">
        <v>152</v>
      </c>
      <c r="F7" s="91" t="s">
        <v>12</v>
      </c>
      <c r="G7" s="91">
        <v>80915</v>
      </c>
      <c r="H7" s="91" t="s">
        <v>546</v>
      </c>
      <c r="I7" s="4" t="s">
        <v>587</v>
      </c>
      <c r="J7" s="96">
        <v>2025</v>
      </c>
      <c r="K7" s="93">
        <v>2027</v>
      </c>
      <c r="L7" s="137"/>
      <c r="M7" s="137"/>
      <c r="N7" s="122" t="s">
        <v>536</v>
      </c>
    </row>
    <row r="8" spans="1:16" ht="18" customHeight="1" x14ac:dyDescent="0.35">
      <c r="A8" s="125">
        <v>7</v>
      </c>
      <c r="B8" s="95" t="s">
        <v>421</v>
      </c>
      <c r="C8" s="89" t="s">
        <v>568</v>
      </c>
      <c r="D8" s="90" t="s">
        <v>422</v>
      </c>
      <c r="E8" s="90" t="s">
        <v>423</v>
      </c>
      <c r="F8" s="91" t="s">
        <v>12</v>
      </c>
      <c r="G8" s="91" t="s">
        <v>424</v>
      </c>
      <c r="H8" s="91" t="s">
        <v>569</v>
      </c>
      <c r="I8" s="96" t="s">
        <v>425</v>
      </c>
      <c r="J8" s="96">
        <v>2023</v>
      </c>
      <c r="K8" s="93">
        <v>2026</v>
      </c>
      <c r="L8" s="137"/>
      <c r="M8" s="137"/>
      <c r="N8" s="122"/>
    </row>
    <row r="9" spans="1:16" ht="18" customHeight="1" x14ac:dyDescent="0.35">
      <c r="A9" s="126">
        <v>8</v>
      </c>
      <c r="B9" s="95" t="s">
        <v>481</v>
      </c>
      <c r="C9" s="89" t="s">
        <v>463</v>
      </c>
      <c r="D9" s="90" t="s">
        <v>464</v>
      </c>
      <c r="E9" s="90" t="s">
        <v>152</v>
      </c>
      <c r="F9" s="91" t="s">
        <v>12</v>
      </c>
      <c r="G9" s="91">
        <v>80911</v>
      </c>
      <c r="H9" s="91" t="s">
        <v>465</v>
      </c>
      <c r="I9" s="96" t="s">
        <v>466</v>
      </c>
      <c r="J9" s="96">
        <v>2023</v>
      </c>
      <c r="K9" s="93">
        <v>2026</v>
      </c>
      <c r="L9" s="137"/>
      <c r="M9" s="137"/>
      <c r="N9" s="122" t="s">
        <v>467</v>
      </c>
    </row>
    <row r="10" spans="1:16" s="5" customFormat="1" ht="18" customHeight="1" x14ac:dyDescent="0.35">
      <c r="A10" s="127">
        <v>9</v>
      </c>
      <c r="B10" s="99" t="s">
        <v>194</v>
      </c>
      <c r="C10" s="100" t="s">
        <v>195</v>
      </c>
      <c r="D10" s="101" t="s">
        <v>196</v>
      </c>
      <c r="E10" s="101" t="s">
        <v>128</v>
      </c>
      <c r="F10" s="93" t="s">
        <v>12</v>
      </c>
      <c r="G10" s="93">
        <v>80121</v>
      </c>
      <c r="H10" s="93" t="s">
        <v>197</v>
      </c>
      <c r="I10" s="102" t="s">
        <v>198</v>
      </c>
      <c r="J10" s="96">
        <v>2018</v>
      </c>
      <c r="K10" s="93">
        <v>2026</v>
      </c>
      <c r="L10" s="137"/>
      <c r="M10" s="136" t="s">
        <v>273</v>
      </c>
      <c r="N10" s="122"/>
    </row>
    <row r="11" spans="1:16" ht="18" customHeight="1" x14ac:dyDescent="0.35">
      <c r="A11" s="125">
        <v>10</v>
      </c>
      <c r="B11" s="100" t="s">
        <v>228</v>
      </c>
      <c r="C11" s="100" t="s">
        <v>532</v>
      </c>
      <c r="D11" s="101" t="s">
        <v>311</v>
      </c>
      <c r="E11" s="101" t="s">
        <v>94</v>
      </c>
      <c r="F11" s="93" t="s">
        <v>12</v>
      </c>
      <c r="G11" s="93">
        <v>81504</v>
      </c>
      <c r="H11" s="93" t="s">
        <v>229</v>
      </c>
      <c r="I11" s="102" t="s">
        <v>230</v>
      </c>
      <c r="J11" s="96">
        <v>2018</v>
      </c>
      <c r="K11" s="93">
        <v>2026</v>
      </c>
      <c r="L11" s="137"/>
      <c r="M11" s="136" t="s">
        <v>273</v>
      </c>
      <c r="N11" s="122"/>
    </row>
    <row r="12" spans="1:16" ht="18" customHeight="1" x14ac:dyDescent="0.35">
      <c r="A12" s="126">
        <v>11</v>
      </c>
      <c r="B12" s="99" t="s">
        <v>83</v>
      </c>
      <c r="C12" s="100" t="s">
        <v>431</v>
      </c>
      <c r="D12" s="101" t="s">
        <v>312</v>
      </c>
      <c r="E12" s="101" t="s">
        <v>81</v>
      </c>
      <c r="F12" s="93" t="s">
        <v>12</v>
      </c>
      <c r="G12" s="93">
        <v>80011</v>
      </c>
      <c r="H12" s="93" t="s">
        <v>82</v>
      </c>
      <c r="I12" s="102" t="s">
        <v>248</v>
      </c>
      <c r="J12" s="96">
        <v>2016</v>
      </c>
      <c r="K12" s="93">
        <v>2026</v>
      </c>
      <c r="L12" s="137"/>
      <c r="M12" s="136" t="s">
        <v>273</v>
      </c>
      <c r="N12" s="122"/>
    </row>
    <row r="13" spans="1:16" ht="18" customHeight="1" x14ac:dyDescent="0.35">
      <c r="A13" s="127">
        <v>12</v>
      </c>
      <c r="B13" s="99" t="s">
        <v>571</v>
      </c>
      <c r="C13" s="100" t="s">
        <v>572</v>
      </c>
      <c r="D13" s="101" t="s">
        <v>573</v>
      </c>
      <c r="E13" s="101" t="s">
        <v>101</v>
      </c>
      <c r="F13" s="93" t="s">
        <v>12</v>
      </c>
      <c r="G13" s="93" t="s">
        <v>574</v>
      </c>
      <c r="H13" s="93" t="s">
        <v>575</v>
      </c>
      <c r="I13" s="102" t="s">
        <v>576</v>
      </c>
      <c r="J13" s="96">
        <v>2026</v>
      </c>
      <c r="K13" s="93">
        <v>2026</v>
      </c>
      <c r="L13" s="137"/>
      <c r="M13" s="136"/>
      <c r="N13" s="122" t="s">
        <v>577</v>
      </c>
    </row>
    <row r="14" spans="1:16" ht="18" customHeight="1" x14ac:dyDescent="0.35">
      <c r="A14" s="125">
        <v>13</v>
      </c>
      <c r="B14" s="99" t="s">
        <v>406</v>
      </c>
      <c r="C14" s="100" t="s">
        <v>482</v>
      </c>
      <c r="D14" s="101" t="s">
        <v>411</v>
      </c>
      <c r="E14" s="101" t="s">
        <v>152</v>
      </c>
      <c r="F14" s="93" t="s">
        <v>12</v>
      </c>
      <c r="G14" s="93">
        <v>80908</v>
      </c>
      <c r="H14" s="93" t="s">
        <v>407</v>
      </c>
      <c r="I14" s="96" t="s">
        <v>408</v>
      </c>
      <c r="J14" s="96">
        <v>2022</v>
      </c>
      <c r="K14" s="93">
        <v>2027</v>
      </c>
      <c r="L14" s="137"/>
      <c r="M14" s="136" t="s">
        <v>273</v>
      </c>
      <c r="N14" s="122" t="s">
        <v>409</v>
      </c>
    </row>
    <row r="15" spans="1:16" ht="18" customHeight="1" x14ac:dyDescent="0.35">
      <c r="A15" s="126">
        <v>14</v>
      </c>
      <c r="B15" s="99" t="s">
        <v>504</v>
      </c>
      <c r="C15" s="100" t="s">
        <v>505</v>
      </c>
      <c r="D15" s="101" t="s">
        <v>506</v>
      </c>
      <c r="E15" s="101" t="s">
        <v>507</v>
      </c>
      <c r="F15" s="93" t="s">
        <v>12</v>
      </c>
      <c r="G15" s="93">
        <v>80138</v>
      </c>
      <c r="H15" s="93" t="s">
        <v>508</v>
      </c>
      <c r="I15" s="96" t="s">
        <v>509</v>
      </c>
      <c r="J15" s="96">
        <v>2024</v>
      </c>
      <c r="K15" s="93">
        <v>2026</v>
      </c>
      <c r="L15" s="137"/>
      <c r="M15" s="136"/>
      <c r="N15" s="122" t="s">
        <v>510</v>
      </c>
    </row>
    <row r="16" spans="1:16" ht="18" customHeight="1" x14ac:dyDescent="0.35">
      <c r="A16" s="127">
        <v>15</v>
      </c>
      <c r="B16" s="99" t="s">
        <v>473</v>
      </c>
      <c r="C16" s="100" t="s">
        <v>474</v>
      </c>
      <c r="D16" s="101" t="s">
        <v>475</v>
      </c>
      <c r="E16" s="101" t="s">
        <v>152</v>
      </c>
      <c r="F16" s="93" t="s">
        <v>12</v>
      </c>
      <c r="G16" s="93">
        <v>80906</v>
      </c>
      <c r="H16" s="93" t="s">
        <v>476</v>
      </c>
      <c r="I16" s="96" t="s">
        <v>477</v>
      </c>
      <c r="J16" s="96">
        <v>2023</v>
      </c>
      <c r="K16" s="93">
        <v>2026</v>
      </c>
      <c r="L16" s="137"/>
      <c r="M16" s="136"/>
      <c r="N16" s="122" t="s">
        <v>478</v>
      </c>
    </row>
    <row r="17" spans="1:14" ht="25.75" x14ac:dyDescent="0.35">
      <c r="A17" s="125">
        <v>16</v>
      </c>
      <c r="B17" s="103" t="s">
        <v>140</v>
      </c>
      <c r="C17" s="104" t="s">
        <v>141</v>
      </c>
      <c r="D17" s="105" t="s">
        <v>316</v>
      </c>
      <c r="E17" s="105" t="s">
        <v>45</v>
      </c>
      <c r="F17" s="106" t="s">
        <v>12</v>
      </c>
      <c r="G17" s="106">
        <v>80908</v>
      </c>
      <c r="H17" s="106" t="s">
        <v>208</v>
      </c>
      <c r="I17" s="96" t="s">
        <v>553</v>
      </c>
      <c r="J17" s="107">
        <v>2017</v>
      </c>
      <c r="K17" s="93">
        <v>2033</v>
      </c>
      <c r="L17" s="138"/>
      <c r="M17" s="139" t="s">
        <v>273</v>
      </c>
      <c r="N17" s="123" t="s">
        <v>570</v>
      </c>
    </row>
    <row r="18" spans="1:14" ht="31" customHeight="1" x14ac:dyDescent="0.35">
      <c r="A18" s="126">
        <v>17</v>
      </c>
      <c r="B18" s="95" t="s">
        <v>18</v>
      </c>
      <c r="C18" s="89" t="s">
        <v>19</v>
      </c>
      <c r="D18" s="90" t="s">
        <v>317</v>
      </c>
      <c r="E18" s="90" t="s">
        <v>152</v>
      </c>
      <c r="F18" s="91" t="s">
        <v>12</v>
      </c>
      <c r="G18" s="91">
        <v>80910</v>
      </c>
      <c r="H18" s="91" t="s">
        <v>20</v>
      </c>
      <c r="I18" s="108" t="s">
        <v>445</v>
      </c>
      <c r="J18" s="96">
        <v>1992</v>
      </c>
      <c r="K18" s="93">
        <v>2026</v>
      </c>
      <c r="L18" s="137"/>
      <c r="M18" s="136" t="s">
        <v>273</v>
      </c>
      <c r="N18" s="122"/>
    </row>
    <row r="19" spans="1:14" ht="22.3" customHeight="1" x14ac:dyDescent="0.35">
      <c r="A19" s="127">
        <v>18</v>
      </c>
      <c r="B19" s="103" t="s">
        <v>21</v>
      </c>
      <c r="C19" s="104" t="s">
        <v>462</v>
      </c>
      <c r="D19" s="105" t="s">
        <v>318</v>
      </c>
      <c r="E19" s="105" t="s">
        <v>152</v>
      </c>
      <c r="F19" s="106" t="s">
        <v>12</v>
      </c>
      <c r="G19" s="106">
        <v>80907</v>
      </c>
      <c r="H19" s="121" t="s">
        <v>460</v>
      </c>
      <c r="I19" s="109" t="s">
        <v>24</v>
      </c>
      <c r="J19" s="107" t="s">
        <v>461</v>
      </c>
      <c r="K19" s="93">
        <v>2026</v>
      </c>
      <c r="L19" s="137"/>
      <c r="M19" s="136" t="s">
        <v>273</v>
      </c>
      <c r="N19" s="122" t="s">
        <v>376</v>
      </c>
    </row>
    <row r="20" spans="1:14" ht="18" customHeight="1" x14ac:dyDescent="0.35">
      <c r="A20" s="125">
        <v>19</v>
      </c>
      <c r="B20" s="99" t="s">
        <v>223</v>
      </c>
      <c r="C20" s="100" t="s">
        <v>224</v>
      </c>
      <c r="D20" s="101" t="s">
        <v>319</v>
      </c>
      <c r="E20" s="101" t="s">
        <v>225</v>
      </c>
      <c r="F20" s="93" t="s">
        <v>12</v>
      </c>
      <c r="G20" s="93">
        <v>81401</v>
      </c>
      <c r="H20" s="93" t="s">
        <v>226</v>
      </c>
      <c r="I20" s="96" t="s">
        <v>227</v>
      </c>
      <c r="J20" s="96">
        <v>1996</v>
      </c>
      <c r="K20" s="93">
        <v>2026</v>
      </c>
      <c r="L20" s="137"/>
      <c r="M20" s="136" t="s">
        <v>273</v>
      </c>
      <c r="N20" s="122"/>
    </row>
    <row r="21" spans="1:14" ht="19" customHeight="1" x14ac:dyDescent="0.35">
      <c r="A21" s="126">
        <v>20</v>
      </c>
      <c r="B21" s="95" t="s">
        <v>551</v>
      </c>
      <c r="C21" s="89" t="s">
        <v>25</v>
      </c>
      <c r="D21" s="90" t="s">
        <v>67</v>
      </c>
      <c r="E21" s="90" t="s">
        <v>26</v>
      </c>
      <c r="F21" s="91" t="s">
        <v>12</v>
      </c>
      <c r="G21" s="91">
        <v>81240</v>
      </c>
      <c r="H21" s="91" t="s">
        <v>27</v>
      </c>
      <c r="I21" s="96" t="s">
        <v>107</v>
      </c>
      <c r="J21" s="96">
        <v>1977</v>
      </c>
      <c r="K21" s="110" t="s">
        <v>344</v>
      </c>
      <c r="L21" s="136" t="s">
        <v>288</v>
      </c>
      <c r="M21" s="136" t="s">
        <v>273</v>
      </c>
      <c r="N21" s="140"/>
    </row>
    <row r="22" spans="1:14" ht="26.25" customHeight="1" x14ac:dyDescent="0.35">
      <c r="A22" s="127">
        <v>21</v>
      </c>
      <c r="B22" s="95" t="s">
        <v>552</v>
      </c>
      <c r="C22" s="89" t="s">
        <v>28</v>
      </c>
      <c r="D22" s="90" t="s">
        <v>320</v>
      </c>
      <c r="E22" s="90" t="s">
        <v>29</v>
      </c>
      <c r="F22" s="91" t="s">
        <v>12</v>
      </c>
      <c r="G22" s="91">
        <v>80219</v>
      </c>
      <c r="H22" s="91" t="s">
        <v>296</v>
      </c>
      <c r="I22" s="96" t="s">
        <v>108</v>
      </c>
      <c r="J22" s="96" t="s">
        <v>167</v>
      </c>
      <c r="K22" s="110" t="s">
        <v>344</v>
      </c>
      <c r="L22" s="137"/>
      <c r="M22" s="136" t="s">
        <v>273</v>
      </c>
      <c r="N22" s="122" t="s">
        <v>439</v>
      </c>
    </row>
    <row r="23" spans="1:14" ht="39" customHeight="1" x14ac:dyDescent="0.35">
      <c r="A23" s="125">
        <v>22</v>
      </c>
      <c r="B23" s="95" t="s">
        <v>88</v>
      </c>
      <c r="C23" s="89" t="s">
        <v>89</v>
      </c>
      <c r="D23" s="90" t="s">
        <v>512</v>
      </c>
      <c r="E23" s="90" t="s">
        <v>507</v>
      </c>
      <c r="F23" s="91" t="s">
        <v>12</v>
      </c>
      <c r="G23" s="91">
        <v>80134</v>
      </c>
      <c r="H23" s="91" t="s">
        <v>547</v>
      </c>
      <c r="I23" s="92" t="s">
        <v>437</v>
      </c>
      <c r="J23" s="96">
        <v>2016</v>
      </c>
      <c r="K23" s="93">
        <v>2026</v>
      </c>
      <c r="L23" s="136" t="s">
        <v>252</v>
      </c>
      <c r="M23" s="136" t="s">
        <v>273</v>
      </c>
      <c r="N23" s="122" t="s">
        <v>375</v>
      </c>
    </row>
    <row r="24" spans="1:14" ht="44.5" customHeight="1" x14ac:dyDescent="0.35">
      <c r="A24" s="126">
        <v>23</v>
      </c>
      <c r="B24" s="95" t="s">
        <v>432</v>
      </c>
      <c r="C24" s="89" t="s">
        <v>433</v>
      </c>
      <c r="D24" s="90" t="s">
        <v>434</v>
      </c>
      <c r="E24" s="90" t="s">
        <v>435</v>
      </c>
      <c r="F24" s="91" t="s">
        <v>12</v>
      </c>
      <c r="G24" s="91">
        <v>80759</v>
      </c>
      <c r="H24" s="91" t="s">
        <v>436</v>
      </c>
      <c r="I24" s="96" t="s">
        <v>438</v>
      </c>
      <c r="J24" s="96">
        <v>2023</v>
      </c>
      <c r="K24" s="93">
        <v>2026</v>
      </c>
      <c r="L24" s="137"/>
      <c r="M24" s="136" t="s">
        <v>273</v>
      </c>
      <c r="N24" s="122" t="s">
        <v>355</v>
      </c>
    </row>
    <row r="25" spans="1:14" ht="18" customHeight="1" x14ac:dyDescent="0.35">
      <c r="A25" s="127">
        <v>24</v>
      </c>
      <c r="B25" s="95" t="s">
        <v>30</v>
      </c>
      <c r="C25" s="89" t="s">
        <v>414</v>
      </c>
      <c r="D25" s="90" t="s">
        <v>415</v>
      </c>
      <c r="E25" s="90" t="s">
        <v>31</v>
      </c>
      <c r="F25" s="91" t="s">
        <v>12</v>
      </c>
      <c r="G25" s="91">
        <v>80109</v>
      </c>
      <c r="H25" s="91" t="s">
        <v>416</v>
      </c>
      <c r="I25" s="96" t="s">
        <v>417</v>
      </c>
      <c r="J25" s="96">
        <v>2010</v>
      </c>
      <c r="K25" s="93">
        <v>2026</v>
      </c>
      <c r="L25" s="136" t="s">
        <v>480</v>
      </c>
      <c r="M25" s="136"/>
      <c r="N25" s="122"/>
    </row>
    <row r="26" spans="1:14" ht="25.75" x14ac:dyDescent="0.35">
      <c r="A26" s="125">
        <v>25</v>
      </c>
      <c r="B26" s="95" t="s">
        <v>399</v>
      </c>
      <c r="C26" s="89" t="s">
        <v>400</v>
      </c>
      <c r="D26" s="123" t="s">
        <v>519</v>
      </c>
      <c r="E26" s="90" t="s">
        <v>520</v>
      </c>
      <c r="F26" s="91" t="s">
        <v>548</v>
      </c>
      <c r="G26" s="91"/>
      <c r="H26" s="91" t="s">
        <v>566</v>
      </c>
      <c r="I26" s="96" t="s">
        <v>410</v>
      </c>
      <c r="J26" s="96">
        <v>2022</v>
      </c>
      <c r="K26" s="93">
        <v>2026</v>
      </c>
      <c r="L26" s="137"/>
      <c r="M26" s="136" t="s">
        <v>273</v>
      </c>
      <c r="N26" s="123"/>
    </row>
    <row r="27" spans="1:14" s="4" customFormat="1" ht="18" customHeight="1" x14ac:dyDescent="0.35">
      <c r="A27" s="126">
        <v>26</v>
      </c>
      <c r="B27" s="95" t="s">
        <v>169</v>
      </c>
      <c r="C27" s="89" t="s">
        <v>170</v>
      </c>
      <c r="D27" s="90" t="s">
        <v>321</v>
      </c>
      <c r="E27" s="90" t="s">
        <v>14</v>
      </c>
      <c r="F27" s="91" t="s">
        <v>12</v>
      </c>
      <c r="G27" s="91">
        <v>80831</v>
      </c>
      <c r="H27" s="91" t="s">
        <v>171</v>
      </c>
      <c r="I27" s="96" t="s">
        <v>172</v>
      </c>
      <c r="J27" s="96">
        <v>2017</v>
      </c>
      <c r="K27" s="93">
        <v>2026</v>
      </c>
      <c r="L27" s="137"/>
      <c r="M27" s="136" t="s">
        <v>273</v>
      </c>
      <c r="N27" s="122" t="s">
        <v>479</v>
      </c>
    </row>
    <row r="28" spans="1:14" s="4" customFormat="1" ht="18" customHeight="1" x14ac:dyDescent="0.35">
      <c r="A28" s="127">
        <v>27</v>
      </c>
      <c r="B28" s="95" t="s">
        <v>32</v>
      </c>
      <c r="C28" s="89" t="s">
        <v>104</v>
      </c>
      <c r="D28" s="90" t="s">
        <v>125</v>
      </c>
      <c r="E28" s="90" t="s">
        <v>33</v>
      </c>
      <c r="F28" s="91" t="s">
        <v>34</v>
      </c>
      <c r="G28" s="91">
        <v>82426</v>
      </c>
      <c r="H28" s="91" t="s">
        <v>35</v>
      </c>
      <c r="I28" s="96" t="s">
        <v>109</v>
      </c>
      <c r="J28" s="96" t="s">
        <v>178</v>
      </c>
      <c r="K28" s="93">
        <v>2026</v>
      </c>
      <c r="L28" s="137"/>
      <c r="M28" s="136" t="s">
        <v>273</v>
      </c>
      <c r="N28" s="122" t="s">
        <v>376</v>
      </c>
    </row>
    <row r="29" spans="1:14" s="4" customFormat="1" ht="18" customHeight="1" x14ac:dyDescent="0.35">
      <c r="A29" s="125">
        <v>28</v>
      </c>
      <c r="B29" s="95" t="s">
        <v>584</v>
      </c>
      <c r="C29" s="89" t="s">
        <v>580</v>
      </c>
      <c r="D29" s="90" t="s">
        <v>588</v>
      </c>
      <c r="E29" s="90" t="s">
        <v>152</v>
      </c>
      <c r="F29" s="91" t="s">
        <v>12</v>
      </c>
      <c r="G29" s="91">
        <v>80919</v>
      </c>
      <c r="H29" s="91" t="s">
        <v>581</v>
      </c>
      <c r="I29" s="96" t="s">
        <v>582</v>
      </c>
      <c r="J29" s="96">
        <v>2026</v>
      </c>
      <c r="K29" s="93">
        <v>2026</v>
      </c>
      <c r="L29" s="137"/>
      <c r="M29" s="136"/>
      <c r="N29" s="122" t="s">
        <v>583</v>
      </c>
    </row>
    <row r="30" spans="1:14" s="4" customFormat="1" ht="18" customHeight="1" x14ac:dyDescent="0.35">
      <c r="A30" s="126">
        <v>29</v>
      </c>
      <c r="B30" s="95" t="s">
        <v>36</v>
      </c>
      <c r="C30" s="89" t="s">
        <v>37</v>
      </c>
      <c r="D30" s="111" t="s">
        <v>302</v>
      </c>
      <c r="E30" s="90" t="s">
        <v>14</v>
      </c>
      <c r="F30" s="91" t="s">
        <v>12</v>
      </c>
      <c r="G30" s="91">
        <v>80831</v>
      </c>
      <c r="H30" s="91" t="s">
        <v>38</v>
      </c>
      <c r="I30" s="96" t="s">
        <v>39</v>
      </c>
      <c r="J30" s="96">
        <v>2010</v>
      </c>
      <c r="K30" s="93">
        <v>2026</v>
      </c>
      <c r="L30" s="136" t="s">
        <v>274</v>
      </c>
      <c r="M30" s="136" t="s">
        <v>273</v>
      </c>
      <c r="N30" s="122"/>
    </row>
    <row r="31" spans="1:14" s="4" customFormat="1" ht="18" customHeight="1" x14ac:dyDescent="0.35">
      <c r="A31" s="127">
        <v>30</v>
      </c>
      <c r="B31" s="95" t="s">
        <v>40</v>
      </c>
      <c r="C31" s="89" t="s">
        <v>87</v>
      </c>
      <c r="D31" s="90" t="s">
        <v>301</v>
      </c>
      <c r="E31" s="90" t="s">
        <v>31</v>
      </c>
      <c r="F31" s="91" t="s">
        <v>12</v>
      </c>
      <c r="G31" s="91">
        <v>80109</v>
      </c>
      <c r="H31" s="91" t="s">
        <v>41</v>
      </c>
      <c r="I31" s="96" t="s">
        <v>220</v>
      </c>
      <c r="J31" s="96">
        <v>2014</v>
      </c>
      <c r="K31" s="93">
        <v>2026</v>
      </c>
      <c r="L31" s="136" t="s">
        <v>255</v>
      </c>
      <c r="M31" s="136"/>
      <c r="N31" s="122"/>
    </row>
    <row r="32" spans="1:14" s="4" customFormat="1" ht="18" customHeight="1" x14ac:dyDescent="0.35">
      <c r="A32" s="125">
        <v>31</v>
      </c>
      <c r="B32" s="95" t="s">
        <v>199</v>
      </c>
      <c r="C32" s="89" t="s">
        <v>495</v>
      </c>
      <c r="D32" s="90" t="s">
        <v>494</v>
      </c>
      <c r="E32" s="90" t="s">
        <v>152</v>
      </c>
      <c r="F32" s="91" t="s">
        <v>12</v>
      </c>
      <c r="G32" s="91">
        <v>80910</v>
      </c>
      <c r="H32" s="91" t="s">
        <v>511</v>
      </c>
      <c r="I32" s="96" t="s">
        <v>496</v>
      </c>
      <c r="J32" s="96">
        <v>2024</v>
      </c>
      <c r="K32" s="93">
        <v>2026</v>
      </c>
      <c r="L32" s="137"/>
      <c r="M32" s="136"/>
      <c r="N32" s="122" t="s">
        <v>467</v>
      </c>
    </row>
    <row r="33" spans="1:14" ht="18" customHeight="1" x14ac:dyDescent="0.35">
      <c r="A33" s="126">
        <v>32</v>
      </c>
      <c r="B33" s="95" t="s">
        <v>199</v>
      </c>
      <c r="C33" s="89" t="s">
        <v>200</v>
      </c>
      <c r="D33" s="90" t="s">
        <v>303</v>
      </c>
      <c r="E33" s="90" t="s">
        <v>152</v>
      </c>
      <c r="F33" s="91" t="s">
        <v>12</v>
      </c>
      <c r="G33" s="91">
        <v>80911</v>
      </c>
      <c r="H33" s="91" t="s">
        <v>563</v>
      </c>
      <c r="I33" s="96" t="s">
        <v>561</v>
      </c>
      <c r="J33" s="96" t="s">
        <v>562</v>
      </c>
      <c r="K33" s="110">
        <v>2027</v>
      </c>
      <c r="L33" s="137"/>
      <c r="M33" s="136"/>
      <c r="N33" s="122" t="s">
        <v>564</v>
      </c>
    </row>
    <row r="34" spans="1:14" s="4" customFormat="1" ht="19" customHeight="1" x14ac:dyDescent="0.35">
      <c r="A34" s="127">
        <v>33</v>
      </c>
      <c r="B34" s="95" t="s">
        <v>549</v>
      </c>
      <c r="C34" s="89" t="s">
        <v>98</v>
      </c>
      <c r="D34" s="90" t="s">
        <v>322</v>
      </c>
      <c r="E34" s="90" t="s">
        <v>152</v>
      </c>
      <c r="F34" s="91" t="s">
        <v>12</v>
      </c>
      <c r="G34" s="91">
        <v>80920</v>
      </c>
      <c r="H34" s="91" t="s">
        <v>42</v>
      </c>
      <c r="I34" s="96" t="s">
        <v>110</v>
      </c>
      <c r="J34" s="96" t="s">
        <v>241</v>
      </c>
      <c r="K34" s="110" t="s">
        <v>344</v>
      </c>
      <c r="L34" s="137"/>
      <c r="M34" s="136" t="s">
        <v>273</v>
      </c>
      <c r="N34" s="122"/>
    </row>
    <row r="35" spans="1:14" s="4" customFormat="1" ht="19" customHeight="1" x14ac:dyDescent="0.35">
      <c r="A35" s="125">
        <v>34</v>
      </c>
      <c r="B35" s="89" t="s">
        <v>91</v>
      </c>
      <c r="C35" s="89" t="s">
        <v>93</v>
      </c>
      <c r="D35" s="111" t="s">
        <v>158</v>
      </c>
      <c r="E35" s="90" t="s">
        <v>94</v>
      </c>
      <c r="F35" s="91" t="s">
        <v>12</v>
      </c>
      <c r="G35" s="91">
        <v>81507</v>
      </c>
      <c r="H35" s="91" t="s">
        <v>95</v>
      </c>
      <c r="I35" s="96" t="s">
        <v>96</v>
      </c>
      <c r="J35" s="96">
        <v>2016</v>
      </c>
      <c r="K35" s="93">
        <v>2027</v>
      </c>
      <c r="L35" s="137"/>
      <c r="M35" s="136" t="s">
        <v>273</v>
      </c>
      <c r="N35" s="122"/>
    </row>
    <row r="36" spans="1:14" ht="31" customHeight="1" x14ac:dyDescent="0.35">
      <c r="A36" s="126">
        <v>35</v>
      </c>
      <c r="B36" s="89" t="s">
        <v>554</v>
      </c>
      <c r="C36" s="89" t="s">
        <v>555</v>
      </c>
      <c r="D36" s="111" t="s">
        <v>556</v>
      </c>
      <c r="E36" s="90" t="s">
        <v>14</v>
      </c>
      <c r="F36" s="91" t="s">
        <v>12</v>
      </c>
      <c r="G36" s="91">
        <v>80831</v>
      </c>
      <c r="H36" s="91" t="s">
        <v>557</v>
      </c>
      <c r="I36" s="96" t="s">
        <v>558</v>
      </c>
      <c r="J36" s="96">
        <v>2025</v>
      </c>
      <c r="K36" s="93">
        <v>2026</v>
      </c>
      <c r="L36" s="137"/>
      <c r="M36" s="136"/>
      <c r="N36" s="122" t="s">
        <v>559</v>
      </c>
    </row>
    <row r="37" spans="1:14" s="29" customFormat="1" ht="26.5" customHeight="1" x14ac:dyDescent="0.35">
      <c r="A37" s="127">
        <v>36</v>
      </c>
      <c r="B37" s="112" t="s">
        <v>97</v>
      </c>
      <c r="C37" s="113" t="s">
        <v>103</v>
      </c>
      <c r="D37" s="113" t="s">
        <v>99</v>
      </c>
      <c r="E37" s="113" t="s">
        <v>81</v>
      </c>
      <c r="F37" s="96" t="s">
        <v>12</v>
      </c>
      <c r="G37" s="96">
        <v>80017</v>
      </c>
      <c r="H37" s="92" t="s">
        <v>545</v>
      </c>
      <c r="I37" s="92" t="s">
        <v>533</v>
      </c>
      <c r="J37" s="96">
        <v>2016</v>
      </c>
      <c r="K37" s="93">
        <v>2026</v>
      </c>
      <c r="L37" s="136" t="s">
        <v>275</v>
      </c>
      <c r="M37" s="136" t="s">
        <v>273</v>
      </c>
      <c r="N37" s="122"/>
    </row>
    <row r="38" spans="1:14" s="4" customFormat="1" ht="30" customHeight="1" x14ac:dyDescent="0.35">
      <c r="A38" s="125">
        <v>37</v>
      </c>
      <c r="B38" s="112" t="s">
        <v>186</v>
      </c>
      <c r="C38" s="113" t="s">
        <v>187</v>
      </c>
      <c r="D38" s="113" t="s">
        <v>188</v>
      </c>
      <c r="E38" s="113" t="s">
        <v>128</v>
      </c>
      <c r="F38" s="96" t="s">
        <v>12</v>
      </c>
      <c r="G38" s="96">
        <v>80015</v>
      </c>
      <c r="H38" s="96" t="s">
        <v>189</v>
      </c>
      <c r="I38" s="92" t="s">
        <v>446</v>
      </c>
      <c r="J38" s="96">
        <v>2018</v>
      </c>
      <c r="K38" s="93">
        <v>2026</v>
      </c>
      <c r="L38" s="136" t="s">
        <v>253</v>
      </c>
      <c r="M38" s="136" t="s">
        <v>273</v>
      </c>
      <c r="N38" s="122"/>
    </row>
    <row r="39" spans="1:14" ht="18" customHeight="1" x14ac:dyDescent="0.35">
      <c r="A39" s="126">
        <v>38</v>
      </c>
      <c r="B39" s="95" t="s">
        <v>150</v>
      </c>
      <c r="C39" s="89" t="s">
        <v>151</v>
      </c>
      <c r="D39" s="90" t="s">
        <v>306</v>
      </c>
      <c r="E39" s="90" t="s">
        <v>121</v>
      </c>
      <c r="F39" s="91" t="s">
        <v>118</v>
      </c>
      <c r="G39" s="91" t="s">
        <v>412</v>
      </c>
      <c r="H39" s="91" t="s">
        <v>447</v>
      </c>
      <c r="I39" s="96" t="s">
        <v>388</v>
      </c>
      <c r="J39" s="96">
        <v>2017</v>
      </c>
      <c r="K39" s="93">
        <v>2026</v>
      </c>
      <c r="L39" s="137"/>
      <c r="M39" s="136" t="s">
        <v>273</v>
      </c>
      <c r="N39" s="122"/>
    </row>
    <row r="40" spans="1:14" s="4" customFormat="1" ht="18" customHeight="1" x14ac:dyDescent="0.35">
      <c r="A40" s="127">
        <v>39</v>
      </c>
      <c r="B40" s="95" t="s">
        <v>550</v>
      </c>
      <c r="C40" s="89" t="s">
        <v>69</v>
      </c>
      <c r="D40" s="90" t="s">
        <v>305</v>
      </c>
      <c r="E40" s="90" t="s">
        <v>152</v>
      </c>
      <c r="F40" s="91" t="s">
        <v>12</v>
      </c>
      <c r="G40" s="91">
        <v>80907</v>
      </c>
      <c r="H40" s="91" t="s">
        <v>70</v>
      </c>
      <c r="I40" s="96" t="s">
        <v>43</v>
      </c>
      <c r="J40" s="96">
        <v>1977</v>
      </c>
      <c r="K40" s="110" t="s">
        <v>344</v>
      </c>
      <c r="L40" s="136" t="s">
        <v>289</v>
      </c>
      <c r="M40" s="136" t="s">
        <v>273</v>
      </c>
      <c r="N40" s="122"/>
    </row>
    <row r="41" spans="1:14" ht="18" customHeight="1" x14ac:dyDescent="0.35">
      <c r="A41" s="125">
        <v>40</v>
      </c>
      <c r="B41" s="95" t="s">
        <v>173</v>
      </c>
      <c r="C41" s="89" t="s">
        <v>174</v>
      </c>
      <c r="D41" s="90" t="s">
        <v>304</v>
      </c>
      <c r="E41" s="90" t="s">
        <v>175</v>
      </c>
      <c r="F41" s="91" t="s">
        <v>12</v>
      </c>
      <c r="G41" s="91">
        <v>81101</v>
      </c>
      <c r="H41" s="91" t="s">
        <v>176</v>
      </c>
      <c r="I41" s="96" t="s">
        <v>177</v>
      </c>
      <c r="J41" s="96">
        <v>2017</v>
      </c>
      <c r="K41" s="93">
        <v>2026</v>
      </c>
      <c r="L41" s="141"/>
      <c r="M41" s="142"/>
      <c r="N41" s="122"/>
    </row>
    <row r="42" spans="1:14" ht="18" customHeight="1" x14ac:dyDescent="0.35">
      <c r="A42" s="126">
        <v>41</v>
      </c>
      <c r="B42" s="95" t="s">
        <v>46</v>
      </c>
      <c r="C42" s="89" t="s">
        <v>47</v>
      </c>
      <c r="D42" s="90" t="s">
        <v>323</v>
      </c>
      <c r="E42" s="90" t="s">
        <v>48</v>
      </c>
      <c r="F42" s="91" t="s">
        <v>12</v>
      </c>
      <c r="G42" s="91">
        <v>81410</v>
      </c>
      <c r="H42" s="91" t="s">
        <v>49</v>
      </c>
      <c r="I42" s="96" t="s">
        <v>131</v>
      </c>
      <c r="J42" s="96" t="s">
        <v>178</v>
      </c>
      <c r="K42" s="93">
        <v>2027</v>
      </c>
      <c r="L42" s="137"/>
      <c r="M42" s="136"/>
      <c r="N42" s="122"/>
    </row>
    <row r="43" spans="1:14" ht="25.3" customHeight="1" x14ac:dyDescent="0.35">
      <c r="A43" s="127">
        <v>42</v>
      </c>
      <c r="B43" s="95" t="s">
        <v>249</v>
      </c>
      <c r="C43" s="89" t="s">
        <v>250</v>
      </c>
      <c r="D43" s="90" t="s">
        <v>324</v>
      </c>
      <c r="E43" s="90" t="s">
        <v>238</v>
      </c>
      <c r="F43" s="91" t="s">
        <v>12</v>
      </c>
      <c r="G43" s="91">
        <v>80132</v>
      </c>
      <c r="H43" s="91" t="s">
        <v>567</v>
      </c>
      <c r="I43" s="96" t="s">
        <v>270</v>
      </c>
      <c r="J43" s="96">
        <v>2018</v>
      </c>
      <c r="K43" s="93">
        <v>2026</v>
      </c>
      <c r="L43" s="136" t="s">
        <v>258</v>
      </c>
      <c r="M43" s="136" t="s">
        <v>273</v>
      </c>
      <c r="N43" s="122" t="s">
        <v>376</v>
      </c>
    </row>
    <row r="44" spans="1:14" s="16" customFormat="1" ht="18" customHeight="1" x14ac:dyDescent="0.35">
      <c r="A44" s="125">
        <v>43</v>
      </c>
      <c r="B44" s="95" t="s">
        <v>113</v>
      </c>
      <c r="C44" s="89" t="s">
        <v>114</v>
      </c>
      <c r="D44" s="90" t="s">
        <v>325</v>
      </c>
      <c r="E44" s="90" t="s">
        <v>115</v>
      </c>
      <c r="F44" s="91" t="s">
        <v>12</v>
      </c>
      <c r="G44" s="91">
        <v>80021</v>
      </c>
      <c r="H44" s="91" t="s">
        <v>130</v>
      </c>
      <c r="I44" s="96" t="s">
        <v>589</v>
      </c>
      <c r="J44" s="96">
        <v>2017</v>
      </c>
      <c r="K44" s="93">
        <v>2026</v>
      </c>
      <c r="L44" s="136" t="s">
        <v>263</v>
      </c>
      <c r="M44" s="136" t="s">
        <v>273</v>
      </c>
      <c r="N44" s="122"/>
    </row>
    <row r="45" spans="1:14" s="16" customFormat="1" ht="18" customHeight="1" x14ac:dyDescent="0.35">
      <c r="A45" s="126">
        <v>44</v>
      </c>
      <c r="B45" s="95" t="s">
        <v>116</v>
      </c>
      <c r="C45" s="89" t="s">
        <v>578</v>
      </c>
      <c r="D45" s="90" t="s">
        <v>585</v>
      </c>
      <c r="E45" s="90" t="s">
        <v>121</v>
      </c>
      <c r="F45" s="91" t="s">
        <v>118</v>
      </c>
      <c r="G45" s="91">
        <v>87111</v>
      </c>
      <c r="H45" s="91" t="s">
        <v>586</v>
      </c>
      <c r="I45" s="96" t="s">
        <v>117</v>
      </c>
      <c r="J45" s="96">
        <v>2017</v>
      </c>
      <c r="K45" s="93">
        <v>2026</v>
      </c>
      <c r="L45" s="137"/>
      <c r="M45" s="136" t="s">
        <v>273</v>
      </c>
      <c r="N45" s="122"/>
    </row>
    <row r="46" spans="1:14" s="16" customFormat="1" ht="18" customHeight="1" x14ac:dyDescent="0.35">
      <c r="A46" s="127">
        <v>45</v>
      </c>
      <c r="B46" s="95" t="s">
        <v>513</v>
      </c>
      <c r="C46" s="89" t="s">
        <v>514</v>
      </c>
      <c r="D46" s="90" t="s">
        <v>515</v>
      </c>
      <c r="E46" s="90" t="s">
        <v>94</v>
      </c>
      <c r="F46" s="91" t="s">
        <v>12</v>
      </c>
      <c r="G46" s="91">
        <v>81503</v>
      </c>
      <c r="H46" s="91" t="s">
        <v>516</v>
      </c>
      <c r="I46" s="96" t="s">
        <v>517</v>
      </c>
      <c r="J46" s="96">
        <v>2024</v>
      </c>
      <c r="K46" s="93">
        <v>2025</v>
      </c>
      <c r="L46" s="137"/>
      <c r="M46" s="136"/>
      <c r="N46" s="122" t="s">
        <v>518</v>
      </c>
    </row>
    <row r="47" spans="1:14" s="16" customFormat="1" ht="18" customHeight="1" x14ac:dyDescent="0.35">
      <c r="A47" s="125">
        <v>46</v>
      </c>
      <c r="B47" s="95" t="s">
        <v>52</v>
      </c>
      <c r="C47" s="89" t="s">
        <v>68</v>
      </c>
      <c r="D47" s="90" t="s">
        <v>53</v>
      </c>
      <c r="E47" s="90" t="s">
        <v>31</v>
      </c>
      <c r="F47" s="91" t="s">
        <v>12</v>
      </c>
      <c r="G47" s="91">
        <v>80104</v>
      </c>
      <c r="H47" s="91" t="s">
        <v>54</v>
      </c>
      <c r="I47" s="96" t="s">
        <v>55</v>
      </c>
      <c r="J47" s="96" t="s">
        <v>179</v>
      </c>
      <c r="K47" s="93">
        <v>2026</v>
      </c>
      <c r="L47" s="136" t="s">
        <v>277</v>
      </c>
      <c r="M47" s="136" t="s">
        <v>273</v>
      </c>
      <c r="N47" s="122"/>
    </row>
    <row r="48" spans="1:14" ht="18" customHeight="1" x14ac:dyDescent="0.35">
      <c r="A48" s="126">
        <v>47</v>
      </c>
      <c r="B48" s="95" t="s">
        <v>56</v>
      </c>
      <c r="C48" s="89" t="s">
        <v>168</v>
      </c>
      <c r="D48" s="90" t="s">
        <v>357</v>
      </c>
      <c r="E48" s="90" t="s">
        <v>152</v>
      </c>
      <c r="F48" s="91" t="s">
        <v>12</v>
      </c>
      <c r="G48" s="91">
        <v>80906</v>
      </c>
      <c r="H48" s="91" t="s">
        <v>396</v>
      </c>
      <c r="I48" s="114" t="s">
        <v>185</v>
      </c>
      <c r="J48" s="96" t="s">
        <v>241</v>
      </c>
      <c r="K48" s="93" t="s">
        <v>344</v>
      </c>
      <c r="L48" s="136" t="s">
        <v>358</v>
      </c>
      <c r="M48" s="136" t="s">
        <v>273</v>
      </c>
      <c r="N48" s="122"/>
    </row>
    <row r="49" spans="1:14" ht="18" customHeight="1" x14ac:dyDescent="0.35">
      <c r="A49" s="127">
        <v>48</v>
      </c>
      <c r="B49" s="99" t="s">
        <v>133</v>
      </c>
      <c r="C49" s="100" t="s">
        <v>120</v>
      </c>
      <c r="D49" s="90" t="s">
        <v>122</v>
      </c>
      <c r="E49" s="90" t="s">
        <v>123</v>
      </c>
      <c r="F49" s="91" t="s">
        <v>12</v>
      </c>
      <c r="G49" s="91">
        <v>80112</v>
      </c>
      <c r="H49" s="91" t="s">
        <v>124</v>
      </c>
      <c r="I49" s="96" t="s">
        <v>119</v>
      </c>
      <c r="J49" s="96">
        <v>2017</v>
      </c>
      <c r="K49" s="93">
        <v>2026</v>
      </c>
      <c r="L49" s="136" t="s">
        <v>254</v>
      </c>
      <c r="M49" s="136" t="s">
        <v>273</v>
      </c>
      <c r="N49" s="122" t="s">
        <v>405</v>
      </c>
    </row>
    <row r="50" spans="1:14" ht="18" customHeight="1" x14ac:dyDescent="0.35">
      <c r="A50" s="125">
        <v>49</v>
      </c>
      <c r="B50" s="99" t="s">
        <v>483</v>
      </c>
      <c r="C50" s="100" t="s">
        <v>484</v>
      </c>
      <c r="D50" s="90" t="s">
        <v>485</v>
      </c>
      <c r="E50" s="90" t="s">
        <v>486</v>
      </c>
      <c r="F50" s="91" t="s">
        <v>12</v>
      </c>
      <c r="G50" s="91">
        <v>80135</v>
      </c>
      <c r="H50" s="91" t="s">
        <v>487</v>
      </c>
      <c r="I50" s="96" t="s">
        <v>488</v>
      </c>
      <c r="J50" s="96">
        <v>2024</v>
      </c>
      <c r="K50" s="93">
        <v>2025</v>
      </c>
      <c r="L50" s="137"/>
      <c r="M50" s="137"/>
      <c r="N50" s="143" t="s">
        <v>497</v>
      </c>
    </row>
    <row r="51" spans="1:14" ht="18" customHeight="1" x14ac:dyDescent="0.35">
      <c r="A51" s="126">
        <v>50</v>
      </c>
      <c r="B51" s="104" t="s">
        <v>521</v>
      </c>
      <c r="C51" s="115" t="s">
        <v>431</v>
      </c>
      <c r="D51" s="115" t="s">
        <v>522</v>
      </c>
      <c r="E51" s="90" t="s">
        <v>523</v>
      </c>
      <c r="F51" s="91" t="s">
        <v>12</v>
      </c>
      <c r="G51" s="91">
        <v>81005</v>
      </c>
      <c r="H51" s="106" t="s">
        <v>524</v>
      </c>
      <c r="I51" s="107" t="s">
        <v>525</v>
      </c>
      <c r="J51" s="107">
        <v>2025</v>
      </c>
      <c r="K51" s="116">
        <v>2026</v>
      </c>
      <c r="L51" s="144"/>
      <c r="M51" s="144"/>
      <c r="N51" s="122" t="s">
        <v>526</v>
      </c>
    </row>
    <row r="52" spans="1:14" ht="18" customHeight="1" x14ac:dyDescent="0.35">
      <c r="A52" s="126">
        <v>51</v>
      </c>
      <c r="B52" s="104" t="s">
        <v>498</v>
      </c>
      <c r="C52" s="115" t="s">
        <v>499</v>
      </c>
      <c r="D52" s="115" t="s">
        <v>500</v>
      </c>
      <c r="E52" s="90" t="s">
        <v>501</v>
      </c>
      <c r="F52" s="91" t="s">
        <v>12</v>
      </c>
      <c r="G52" s="91">
        <v>80116</v>
      </c>
      <c r="H52" s="106" t="s">
        <v>502</v>
      </c>
      <c r="I52" s="107" t="s">
        <v>503</v>
      </c>
      <c r="J52" s="107">
        <v>2024</v>
      </c>
      <c r="K52" s="116">
        <v>2025</v>
      </c>
      <c r="L52" s="144"/>
      <c r="M52" s="144"/>
      <c r="N52" s="122"/>
    </row>
    <row r="53" spans="1:14" ht="18" customHeight="1" x14ac:dyDescent="0.35">
      <c r="A53" s="126">
        <v>52</v>
      </c>
      <c r="B53" s="104" t="s">
        <v>560</v>
      </c>
      <c r="C53" s="115" t="s">
        <v>489</v>
      </c>
      <c r="D53" s="115" t="s">
        <v>490</v>
      </c>
      <c r="E53" s="90" t="s">
        <v>238</v>
      </c>
      <c r="F53" s="91" t="s">
        <v>12</v>
      </c>
      <c r="G53" s="91">
        <v>80132</v>
      </c>
      <c r="H53" s="106" t="s">
        <v>491</v>
      </c>
      <c r="I53" s="107" t="s">
        <v>492</v>
      </c>
      <c r="J53" s="107">
        <v>2024</v>
      </c>
      <c r="K53" s="116">
        <v>2027</v>
      </c>
      <c r="L53" s="144"/>
      <c r="M53" s="144"/>
      <c r="N53" s="143" t="s">
        <v>493</v>
      </c>
    </row>
    <row r="54" spans="1:14" ht="18" customHeight="1" x14ac:dyDescent="0.35">
      <c r="A54" s="126">
        <v>53</v>
      </c>
      <c r="B54" s="89" t="s">
        <v>401</v>
      </c>
      <c r="C54" s="89" t="s">
        <v>28</v>
      </c>
      <c r="D54" s="101" t="s">
        <v>402</v>
      </c>
      <c r="E54" s="101" t="s">
        <v>152</v>
      </c>
      <c r="F54" s="93" t="s">
        <v>12</v>
      </c>
      <c r="G54" s="93">
        <v>80919</v>
      </c>
      <c r="H54" s="91" t="s">
        <v>403</v>
      </c>
      <c r="I54" s="96" t="s">
        <v>404</v>
      </c>
      <c r="J54" s="96">
        <v>2023</v>
      </c>
      <c r="K54" s="117">
        <v>2026</v>
      </c>
      <c r="L54" s="144"/>
      <c r="M54" s="137"/>
      <c r="N54" s="145"/>
    </row>
    <row r="55" spans="1:14" ht="18" customHeight="1" thickBot="1" x14ac:dyDescent="0.4">
      <c r="A55" s="146"/>
      <c r="B55" s="81"/>
      <c r="C55" s="81"/>
      <c r="H55" s="82"/>
      <c r="I55" s="4"/>
      <c r="J55" s="83"/>
    </row>
    <row r="56" spans="1:14" ht="18" customHeight="1" x14ac:dyDescent="0.35">
      <c r="A56" s="30"/>
      <c r="B56" s="30"/>
      <c r="C56" s="30"/>
      <c r="D56" s="30"/>
      <c r="E56" s="30"/>
      <c r="F56" s="30"/>
      <c r="G56" s="30"/>
      <c r="H56" s="30"/>
      <c r="I56" s="38">
        <f ca="1">NOW()</f>
        <v>46153.727849421295</v>
      </c>
      <c r="J56" s="39" t="s">
        <v>418</v>
      </c>
      <c r="K56" s="39">
        <f>COUNTBLANK(K2:K53)</f>
        <v>0</v>
      </c>
    </row>
    <row r="57" spans="1:14" ht="18" customHeight="1" x14ac:dyDescent="0.35">
      <c r="A57" s="30"/>
      <c r="B57" s="30"/>
      <c r="C57" s="30"/>
      <c r="D57" s="30"/>
      <c r="E57" s="30"/>
      <c r="F57" s="30"/>
      <c r="G57" s="30"/>
      <c r="H57" s="30"/>
      <c r="I57" s="34" t="s">
        <v>374</v>
      </c>
      <c r="J57" s="4" t="s">
        <v>374</v>
      </c>
      <c r="K57" s="4">
        <f>COUNTIF(K2:K53, "Life")</f>
        <v>5</v>
      </c>
    </row>
    <row r="58" spans="1:14" ht="18" customHeight="1" x14ac:dyDescent="0.35">
      <c r="A58" s="30"/>
      <c r="B58" s="30"/>
      <c r="C58" s="30"/>
      <c r="D58" s="30"/>
      <c r="E58" s="30"/>
      <c r="F58" s="30"/>
      <c r="G58" s="30"/>
      <c r="H58" s="30"/>
      <c r="I58" s="34">
        <v>2025</v>
      </c>
      <c r="J58" s="4">
        <v>2025</v>
      </c>
      <c r="K58" s="4">
        <f>COUNTIF(K1:K54, 2025)</f>
        <v>4</v>
      </c>
    </row>
    <row r="59" spans="1:14" ht="18" customHeight="1" x14ac:dyDescent="0.35">
      <c r="B59" s="30"/>
      <c r="C59" s="30"/>
      <c r="D59" s="30"/>
      <c r="E59" s="30"/>
      <c r="F59" s="30"/>
      <c r="G59" s="30"/>
      <c r="H59" s="30"/>
      <c r="I59" s="34">
        <v>2026</v>
      </c>
      <c r="J59" s="4">
        <v>2026</v>
      </c>
      <c r="K59" s="4">
        <f>COUNTIF(K2:K54, 2026)</f>
        <v>36</v>
      </c>
    </row>
    <row r="60" spans="1:14" ht="18" customHeight="1" x14ac:dyDescent="0.35">
      <c r="B60" s="30"/>
      <c r="C60" s="30"/>
      <c r="D60" s="30"/>
      <c r="E60" s="30"/>
      <c r="F60" s="30"/>
      <c r="G60" s="30"/>
      <c r="H60" s="30"/>
      <c r="I60" s="34">
        <v>2027</v>
      </c>
      <c r="J60" s="4">
        <v>2027</v>
      </c>
      <c r="K60" s="4">
        <f>COUNTIF(K2:K55, 2027)</f>
        <v>6</v>
      </c>
    </row>
    <row r="61" spans="1:14" ht="18" customHeight="1" x14ac:dyDescent="0.35">
      <c r="B61" s="30"/>
      <c r="C61" s="30"/>
      <c r="D61" s="30"/>
      <c r="E61" s="30"/>
      <c r="F61" s="30"/>
      <c r="G61" s="30"/>
      <c r="H61" s="30"/>
      <c r="I61" s="34">
        <v>2030</v>
      </c>
      <c r="J61" s="4">
        <v>2030</v>
      </c>
      <c r="K61" s="4">
        <f>COUNTIF(K3:K56, 2030)</f>
        <v>1</v>
      </c>
    </row>
    <row r="62" spans="1:14" ht="18" customHeight="1" thickBot="1" x14ac:dyDescent="0.4">
      <c r="A62" s="30"/>
      <c r="B62" s="30"/>
      <c r="C62" s="30"/>
      <c r="D62" s="30"/>
      <c r="E62" s="30"/>
      <c r="F62" s="30"/>
      <c r="G62" s="30"/>
      <c r="H62" s="30"/>
      <c r="I62" s="34">
        <v>2033</v>
      </c>
      <c r="J62" s="4">
        <v>2033</v>
      </c>
      <c r="K62" s="4">
        <f>COUNTIF(K2:K53, 2033)</f>
        <v>1</v>
      </c>
    </row>
    <row r="63" spans="1:14" ht="18" customHeight="1" x14ac:dyDescent="0.35">
      <c r="I63" s="36"/>
      <c r="J63" s="37" t="s">
        <v>419</v>
      </c>
      <c r="K63" s="37">
        <f>SUM(K56:K62)</f>
        <v>53</v>
      </c>
    </row>
    <row r="64" spans="1:14" ht="18" customHeight="1" x14ac:dyDescent="0.35">
      <c r="D64" s="118"/>
      <c r="E64" s="118"/>
    </row>
    <row r="65" spans="4:5" ht="18" customHeight="1" x14ac:dyDescent="0.35">
      <c r="D65" s="4"/>
      <c r="E65" s="4"/>
    </row>
    <row r="66" spans="4:5" ht="18" customHeight="1" x14ac:dyDescent="0.35">
      <c r="D66" s="4"/>
      <c r="E66" s="4"/>
    </row>
    <row r="67" spans="4:5" ht="18" customHeight="1" x14ac:dyDescent="0.35">
      <c r="D67" s="4"/>
      <c r="E67" s="4"/>
    </row>
  </sheetData>
  <autoFilter ref="B1:O60" xr:uid="{00000000-0001-0000-0000-000000000000}"/>
  <sortState xmlns:xlrd2="http://schemas.microsoft.com/office/spreadsheetml/2017/richdata2" ref="A3:K48">
    <sortCondition ref="A3:A48"/>
  </sortState>
  <phoneticPr fontId="11" type="noConversion"/>
  <conditionalFormatting sqref="K2:K32 K34:K54">
    <cfRule type="cellIs" dxfId="78" priority="28" operator="equal">
      <formula>2026</formula>
    </cfRule>
  </conditionalFormatting>
  <conditionalFormatting sqref="K2:K54">
    <cfRule type="cellIs" dxfId="77" priority="2" operator="equal">
      <formula>"LIFE"</formula>
    </cfRule>
    <cfRule type="cellIs" dxfId="76" priority="3" operator="equal">
      <formula>2025</formula>
    </cfRule>
    <cfRule type="cellIs" dxfId="75" priority="4" operator="greaterThan">
      <formula>2026</formula>
    </cfRule>
  </conditionalFormatting>
  <conditionalFormatting sqref="M31:M48">
    <cfRule type="cellIs" dxfId="74" priority="1" operator="equal">
      <formula>"YES"</formula>
    </cfRule>
    <cfRule type="cellIs" dxfId="73" priority="11" operator="notEqual">
      <formula>"YES"</formula>
    </cfRule>
  </conditionalFormatting>
  <hyperlinks>
    <hyperlink ref="I23" r:id="rId1" display="j.n.green1@outlook.com" xr:uid="{17E9E589-E0CE-44E4-97D2-80C9294C9DCA}"/>
    <hyperlink ref="I35" r:id="rId2" xr:uid="{D5C33101-CEA6-4A54-AD5B-6A807B7C0B1D}"/>
    <hyperlink ref="I39" r:id="rId3" xr:uid="{AF1FDE11-DE01-4C70-8747-E6B6D15B969E}"/>
    <hyperlink ref="I6" r:id="rId4" xr:uid="{310A22D6-749D-44DA-879D-A18DA5F45D1C}"/>
    <hyperlink ref="I26" r:id="rId5" xr:uid="{2BD01DC5-9EC7-4F41-9C19-A17B73249397}"/>
    <hyperlink ref="I54" r:id="rId6" xr:uid="{C60CB95F-4762-4CE8-BB43-32168FAA2D51}"/>
    <hyperlink ref="I14" r:id="rId7" xr:uid="{66170C30-5992-4962-A937-3216872764D8}"/>
    <hyperlink ref="I25" r:id="rId8" xr:uid="{2178602D-6659-4A1D-B9D5-057B8155A849}"/>
    <hyperlink ref="I16" r:id="rId9" xr:uid="{A8668A44-37C2-436C-AAA0-6C9A29D213FE}"/>
    <hyperlink ref="I50" r:id="rId10" xr:uid="{66F8453E-C3F6-4554-8509-392F04B999F3}"/>
    <hyperlink ref="I53" r:id="rId11" xr:uid="{429B4F5B-4AB5-4CA0-95C4-CCB4C4F13BD1}"/>
    <hyperlink ref="I32" r:id="rId12" xr:uid="{370ABA2C-2AE2-4FDD-869D-6D7C76DB6FB2}"/>
    <hyperlink ref="I52" r:id="rId13" xr:uid="{379E0D56-9217-4A58-8126-A2F84681EFFD}"/>
    <hyperlink ref="I46" r:id="rId14" xr:uid="{E1113ECB-5BA0-4FFB-8695-CCF10F834F56}"/>
    <hyperlink ref="I51" r:id="rId15" xr:uid="{DD7DB85B-2195-4465-92BB-8214546DE8A7}"/>
    <hyperlink ref="I4" r:id="rId16" xr:uid="{62AA5424-EFE0-463D-B283-88E184EFDB8D}"/>
    <hyperlink ref="I45" r:id="rId17" xr:uid="{29068EC5-6ACA-4853-8FFE-70C26444BF8F}"/>
    <hyperlink ref="I17" r:id="rId18" tooltip="mailto:rcfleisleber@msn.com" display="mailto:rcfleisleber@msn.com" xr:uid="{B6E4F6C0-5215-4468-8C00-A46EF650BA19}"/>
    <hyperlink ref="I33" r:id="rId19" xr:uid="{4F4B2A90-B3C7-4F25-B9FE-04D990B94F51}"/>
    <hyperlink ref="I13" r:id="rId20" xr:uid="{26DD5DB5-FBEB-4325-A669-2531E95EB7EB}"/>
  </hyperlinks>
  <printOptions gridLines="1" gridLinesSet="0"/>
  <pageMargins left="0.45" right="0.45" top="0.5" bottom="0.5" header="0.3" footer="0.3"/>
  <pageSetup scale="74" fitToHeight="2" orientation="landscape" useFirstPageNumber="1" r:id="rId21"/>
  <headerFooter alignWithMargins="0">
    <oddHeader>&amp;C&amp;"Times New Roman,Bold"&amp;14 &amp;D PPCC CLUB ROSTER</oddHeader>
    <oddFooter>&amp;L&amp;"Times New Roman,Regular"&amp;11Last Updated:   &amp;D 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topLeftCell="A26" workbookViewId="0">
      <selection activeCell="A44" sqref="A44:XFD44"/>
    </sheetView>
  </sheetViews>
  <sheetFormatPr defaultColWidth="9.15234375" defaultRowHeight="12.45" x14ac:dyDescent="0.3"/>
  <cols>
    <col min="1" max="1" width="3.84375" style="18" customWidth="1"/>
    <col min="2" max="2" width="23.4609375" style="18" customWidth="1"/>
    <col min="3" max="3" width="26.15234375" style="18" customWidth="1"/>
    <col min="4" max="4" width="18.84375" style="18" bestFit="1" customWidth="1"/>
    <col min="5" max="5" width="14.4609375" style="18" bestFit="1" customWidth="1"/>
    <col min="6" max="6" width="3.4609375" style="18" bestFit="1" customWidth="1"/>
    <col min="7" max="7" width="10.84375" style="18" customWidth="1"/>
    <col min="8" max="8" width="11.15234375" style="18" bestFit="1" customWidth="1"/>
    <col min="9" max="9" width="27.4609375" style="18" bestFit="1" customWidth="1"/>
    <col min="10" max="10" width="10" style="18" customWidth="1"/>
    <col min="11" max="11" width="7.69140625" style="18" customWidth="1"/>
    <col min="12" max="12" width="13.53515625" style="18" bestFit="1" customWidth="1"/>
    <col min="13" max="13" width="12" style="18" customWidth="1"/>
    <col min="14" max="14" width="8.84375" style="18" customWidth="1"/>
    <col min="15" max="16384" width="9.15234375" style="18"/>
  </cols>
  <sheetData>
    <row r="1" spans="1:15" s="15" customFormat="1" ht="36.75" customHeight="1" x14ac:dyDescent="0.35">
      <c r="A1" s="25"/>
      <c r="B1" s="20" t="s">
        <v>0</v>
      </c>
      <c r="C1" s="20" t="s">
        <v>1</v>
      </c>
      <c r="D1" s="21" t="s">
        <v>2</v>
      </c>
      <c r="E1" s="21" t="s">
        <v>3</v>
      </c>
      <c r="F1" s="22" t="s">
        <v>4</v>
      </c>
      <c r="G1" s="22" t="s">
        <v>5</v>
      </c>
      <c r="H1" s="22" t="s">
        <v>6</v>
      </c>
      <c r="I1" s="23" t="s">
        <v>7</v>
      </c>
      <c r="J1" s="24" t="s">
        <v>165</v>
      </c>
      <c r="K1" s="23" t="s">
        <v>166</v>
      </c>
      <c r="L1" s="23" t="s">
        <v>251</v>
      </c>
      <c r="M1" s="23" t="s">
        <v>271</v>
      </c>
    </row>
    <row r="3" spans="1:15" s="3" customFormat="1" ht="30" customHeight="1" x14ac:dyDescent="0.35">
      <c r="A3" s="88">
        <v>1</v>
      </c>
      <c r="B3" s="89" t="s">
        <v>384</v>
      </c>
      <c r="C3" s="89" t="s">
        <v>398</v>
      </c>
      <c r="D3" s="90" t="s">
        <v>385</v>
      </c>
      <c r="E3" s="90" t="s">
        <v>152</v>
      </c>
      <c r="F3" s="91" t="s">
        <v>12</v>
      </c>
      <c r="G3" s="91">
        <v>80907</v>
      </c>
      <c r="H3" s="91" t="s">
        <v>386</v>
      </c>
      <c r="I3" s="92" t="s">
        <v>397</v>
      </c>
      <c r="J3" s="93">
        <v>2021</v>
      </c>
      <c r="K3" s="93">
        <v>2024</v>
      </c>
      <c r="L3" s="84"/>
      <c r="M3" s="13"/>
      <c r="N3" s="79" t="s">
        <v>387</v>
      </c>
    </row>
    <row r="4" spans="1:15" s="3" customFormat="1" ht="18" customHeight="1" x14ac:dyDescent="0.35">
      <c r="A4" s="88">
        <v>1</v>
      </c>
      <c r="B4" s="89" t="s">
        <v>8</v>
      </c>
      <c r="C4" s="89" t="s">
        <v>9</v>
      </c>
      <c r="D4" s="90" t="s">
        <v>307</v>
      </c>
      <c r="E4" s="90" t="s">
        <v>152</v>
      </c>
      <c r="F4" s="91" t="s">
        <v>12</v>
      </c>
      <c r="G4" s="91">
        <v>80916</v>
      </c>
      <c r="H4" s="91" t="s">
        <v>430</v>
      </c>
      <c r="I4" s="94" t="s">
        <v>159</v>
      </c>
      <c r="J4" s="93" t="s">
        <v>179</v>
      </c>
      <c r="K4" s="93">
        <v>2024</v>
      </c>
      <c r="L4" s="84" t="s">
        <v>278</v>
      </c>
      <c r="M4" s="32" t="s">
        <v>273</v>
      </c>
      <c r="N4" s="79"/>
    </row>
    <row r="5" spans="1:15" s="3" customFormat="1" ht="18" customHeight="1" x14ac:dyDescent="0.35">
      <c r="A5" s="19">
        <v>4</v>
      </c>
      <c r="B5" s="8" t="s">
        <v>440</v>
      </c>
      <c r="C5" s="9" t="s">
        <v>441</v>
      </c>
      <c r="D5" s="10" t="s">
        <v>442</v>
      </c>
      <c r="E5" s="10" t="s">
        <v>152</v>
      </c>
      <c r="F5" s="11" t="s">
        <v>12</v>
      </c>
      <c r="G5" s="11">
        <v>80920</v>
      </c>
      <c r="H5" s="11" t="s">
        <v>443</v>
      </c>
      <c r="I5" s="12" t="s">
        <v>444</v>
      </c>
      <c r="J5" s="12">
        <v>2023</v>
      </c>
      <c r="K5" s="14">
        <v>2023</v>
      </c>
      <c r="L5" s="13"/>
      <c r="M5" s="13"/>
      <c r="N5" s="78" t="s">
        <v>448</v>
      </c>
    </row>
    <row r="6" spans="1:15" s="16" customFormat="1" ht="18" customHeight="1" x14ac:dyDescent="0.3">
      <c r="A6" s="26"/>
      <c r="B6" s="47" t="s">
        <v>331</v>
      </c>
      <c r="C6" s="40" t="s">
        <v>332</v>
      </c>
      <c r="D6" s="41" t="s">
        <v>359</v>
      </c>
      <c r="E6" s="41" t="s">
        <v>360</v>
      </c>
      <c r="F6" s="42" t="s">
        <v>361</v>
      </c>
      <c r="G6" s="42">
        <v>85381</v>
      </c>
      <c r="H6" s="42" t="s">
        <v>333</v>
      </c>
      <c r="I6" s="43" t="s">
        <v>330</v>
      </c>
      <c r="J6" s="48">
        <v>2019</v>
      </c>
      <c r="K6" s="44">
        <v>2021</v>
      </c>
      <c r="L6" s="49"/>
      <c r="M6" s="50"/>
      <c r="N6" s="51"/>
      <c r="O6" s="46"/>
    </row>
    <row r="7" spans="1:15" s="16" customFormat="1" ht="18" customHeight="1" x14ac:dyDescent="0.3">
      <c r="A7" s="26"/>
      <c r="B7" s="47" t="s">
        <v>331</v>
      </c>
      <c r="C7" s="40" t="s">
        <v>332</v>
      </c>
      <c r="D7" s="41" t="s">
        <v>359</v>
      </c>
      <c r="E7" s="41" t="s">
        <v>360</v>
      </c>
      <c r="F7" s="42" t="s">
        <v>361</v>
      </c>
      <c r="G7" s="42">
        <v>85381</v>
      </c>
      <c r="H7" s="42" t="s">
        <v>333</v>
      </c>
      <c r="I7" s="43" t="s">
        <v>330</v>
      </c>
      <c r="J7" s="48">
        <v>2019</v>
      </c>
      <c r="K7" s="44">
        <v>2020</v>
      </c>
      <c r="L7" s="49"/>
      <c r="M7" s="50"/>
      <c r="N7" s="52"/>
      <c r="O7" s="46"/>
    </row>
    <row r="8" spans="1:15" s="16" customFormat="1" ht="18" customHeight="1" x14ac:dyDescent="0.3">
      <c r="A8" s="26"/>
      <c r="B8" s="40" t="s">
        <v>190</v>
      </c>
      <c r="C8" s="40" t="s">
        <v>191</v>
      </c>
      <c r="D8" s="41" t="s">
        <v>310</v>
      </c>
      <c r="E8" s="41" t="s">
        <v>31</v>
      </c>
      <c r="F8" s="42" t="s">
        <v>12</v>
      </c>
      <c r="G8" s="42">
        <v>80104</v>
      </c>
      <c r="H8" s="42" t="s">
        <v>192</v>
      </c>
      <c r="I8" s="48" t="s">
        <v>193</v>
      </c>
      <c r="J8" s="48">
        <v>2018</v>
      </c>
      <c r="K8" s="44">
        <v>2019</v>
      </c>
      <c r="L8" s="49"/>
      <c r="M8" s="53"/>
      <c r="N8" s="54"/>
      <c r="O8" s="46"/>
    </row>
    <row r="9" spans="1:15" s="16" customFormat="1" ht="18" customHeight="1" x14ac:dyDescent="0.3">
      <c r="A9" s="26"/>
      <c r="B9" s="40" t="s">
        <v>281</v>
      </c>
      <c r="C9" s="40" t="s">
        <v>282</v>
      </c>
      <c r="D9" s="41" t="s">
        <v>283</v>
      </c>
      <c r="E9" s="41" t="s">
        <v>284</v>
      </c>
      <c r="F9" s="42" t="s">
        <v>12</v>
      </c>
      <c r="G9" s="42">
        <v>81155</v>
      </c>
      <c r="H9" s="42" t="s">
        <v>285</v>
      </c>
      <c r="I9" s="48" t="s">
        <v>286</v>
      </c>
      <c r="J9" s="48">
        <v>2018</v>
      </c>
      <c r="K9" s="44">
        <v>2019</v>
      </c>
      <c r="L9" s="49"/>
      <c r="M9" s="49" t="s">
        <v>272</v>
      </c>
      <c r="N9" s="46"/>
      <c r="O9" s="46"/>
    </row>
    <row r="10" spans="1:15" s="16" customFormat="1" ht="18" customHeight="1" x14ac:dyDescent="0.3">
      <c r="A10" s="26"/>
      <c r="B10" s="47" t="s">
        <v>145</v>
      </c>
      <c r="C10" s="40" t="s">
        <v>149</v>
      </c>
      <c r="D10" s="41" t="s">
        <v>147</v>
      </c>
      <c r="E10" s="41" t="s">
        <v>152</v>
      </c>
      <c r="F10" s="42" t="s">
        <v>12</v>
      </c>
      <c r="G10" s="42">
        <v>80917</v>
      </c>
      <c r="H10" s="42" t="s">
        <v>148</v>
      </c>
      <c r="I10" s="55" t="s">
        <v>146</v>
      </c>
      <c r="J10" s="48">
        <v>2017</v>
      </c>
      <c r="K10" s="44">
        <v>2021</v>
      </c>
      <c r="L10" s="50" t="s">
        <v>290</v>
      </c>
      <c r="M10" s="50"/>
      <c r="N10" s="56" t="s">
        <v>340</v>
      </c>
      <c r="O10" s="46"/>
    </row>
    <row r="11" spans="1:15" s="16" customFormat="1" ht="18" customHeight="1" x14ac:dyDescent="0.3">
      <c r="A11" s="26"/>
      <c r="B11" s="47" t="s">
        <v>366</v>
      </c>
      <c r="C11" s="40" t="s">
        <v>365</v>
      </c>
      <c r="D11" s="41" t="s">
        <v>367</v>
      </c>
      <c r="E11" s="41" t="s">
        <v>128</v>
      </c>
      <c r="F11" s="42" t="s">
        <v>12</v>
      </c>
      <c r="G11" s="42">
        <v>80015</v>
      </c>
      <c r="H11" s="42" t="s">
        <v>362</v>
      </c>
      <c r="I11" s="55" t="s">
        <v>364</v>
      </c>
      <c r="J11" s="48">
        <v>2020</v>
      </c>
      <c r="K11" s="44">
        <v>2021</v>
      </c>
      <c r="L11" s="49"/>
      <c r="M11" s="50" t="s">
        <v>273</v>
      </c>
      <c r="N11" s="56" t="s">
        <v>363</v>
      </c>
      <c r="O11" s="46"/>
    </row>
    <row r="12" spans="1:15" s="3" customFormat="1" ht="18" customHeight="1" x14ac:dyDescent="0.35">
      <c r="A12" s="88">
        <v>8</v>
      </c>
      <c r="B12" s="95" t="s">
        <v>449</v>
      </c>
      <c r="C12" s="89" t="s">
        <v>450</v>
      </c>
      <c r="D12" s="90" t="s">
        <v>451</v>
      </c>
      <c r="E12" s="90" t="s">
        <v>152</v>
      </c>
      <c r="F12" s="91" t="s">
        <v>12</v>
      </c>
      <c r="G12" s="91">
        <v>80908</v>
      </c>
      <c r="H12" s="91" t="s">
        <v>452</v>
      </c>
      <c r="I12" s="96" t="s">
        <v>453</v>
      </c>
      <c r="J12" s="96">
        <v>2020</v>
      </c>
      <c r="K12" s="93">
        <v>2023</v>
      </c>
      <c r="L12" s="85"/>
      <c r="M12" s="13"/>
      <c r="N12" s="78" t="s">
        <v>454</v>
      </c>
    </row>
    <row r="13" spans="1:15" s="3" customFormat="1" ht="18" customHeight="1" x14ac:dyDescent="0.35">
      <c r="A13" s="88">
        <v>13</v>
      </c>
      <c r="B13" s="99" t="s">
        <v>153</v>
      </c>
      <c r="C13" s="100" t="s">
        <v>155</v>
      </c>
      <c r="D13" s="101" t="s">
        <v>313</v>
      </c>
      <c r="E13" s="101" t="s">
        <v>154</v>
      </c>
      <c r="F13" s="93" t="s">
        <v>12</v>
      </c>
      <c r="G13" s="93">
        <v>80439</v>
      </c>
      <c r="H13" s="93" t="s">
        <v>156</v>
      </c>
      <c r="I13" s="96" t="s">
        <v>157</v>
      </c>
      <c r="J13" s="96">
        <v>2017</v>
      </c>
      <c r="K13" s="93">
        <v>2023</v>
      </c>
      <c r="L13" s="86"/>
      <c r="M13" s="13" t="s">
        <v>273</v>
      </c>
      <c r="N13" s="80"/>
    </row>
    <row r="14" spans="1:15" s="16" customFormat="1" ht="18" customHeight="1" x14ac:dyDescent="0.3">
      <c r="A14" s="26"/>
      <c r="B14" s="47" t="s">
        <v>78</v>
      </c>
      <c r="C14" s="40" t="s">
        <v>79</v>
      </c>
      <c r="D14" s="41" t="s">
        <v>314</v>
      </c>
      <c r="E14" s="41" t="s">
        <v>152</v>
      </c>
      <c r="F14" s="42" t="s">
        <v>12</v>
      </c>
      <c r="G14" s="42">
        <v>80909</v>
      </c>
      <c r="H14" s="42" t="s">
        <v>80</v>
      </c>
      <c r="I14" s="43" t="s">
        <v>15</v>
      </c>
      <c r="J14" s="48" t="s">
        <v>178</v>
      </c>
      <c r="K14" s="44">
        <v>2021</v>
      </c>
      <c r="L14" s="49"/>
      <c r="M14" s="50"/>
      <c r="N14" s="45"/>
      <c r="O14" s="46"/>
    </row>
    <row r="15" spans="1:15" s="16" customFormat="1" ht="18" customHeight="1" x14ac:dyDescent="0.3">
      <c r="A15" s="26"/>
      <c r="B15" s="57" t="s">
        <v>16</v>
      </c>
      <c r="C15" s="58" t="s">
        <v>276</v>
      </c>
      <c r="D15" s="59" t="s">
        <v>315</v>
      </c>
      <c r="E15" s="59" t="s">
        <v>14</v>
      </c>
      <c r="F15" s="60" t="s">
        <v>12</v>
      </c>
      <c r="G15" s="60">
        <v>80831</v>
      </c>
      <c r="H15" s="48" t="s">
        <v>17</v>
      </c>
      <c r="I15" s="43" t="s">
        <v>112</v>
      </c>
      <c r="J15" s="48">
        <v>2014</v>
      </c>
      <c r="K15" s="44">
        <v>2021</v>
      </c>
      <c r="L15" s="50" t="s">
        <v>256</v>
      </c>
      <c r="M15" s="50" t="s">
        <v>272</v>
      </c>
      <c r="N15" s="56"/>
      <c r="O15" s="46"/>
    </row>
    <row r="16" spans="1:15" s="16" customFormat="1" ht="18" customHeight="1" x14ac:dyDescent="0.3">
      <c r="A16" s="26"/>
      <c r="B16" s="47" t="s">
        <v>140</v>
      </c>
      <c r="C16" s="40" t="s">
        <v>141</v>
      </c>
      <c r="D16" s="41" t="s">
        <v>316</v>
      </c>
      <c r="E16" s="41" t="s">
        <v>45</v>
      </c>
      <c r="F16" s="42" t="s">
        <v>12</v>
      </c>
      <c r="G16" s="42">
        <v>80908</v>
      </c>
      <c r="H16" s="42" t="s">
        <v>208</v>
      </c>
      <c r="I16" s="48" t="s">
        <v>142</v>
      </c>
      <c r="J16" s="48">
        <v>2017</v>
      </c>
      <c r="K16" s="44">
        <v>2022</v>
      </c>
      <c r="L16" s="49"/>
      <c r="M16" s="50" t="s">
        <v>273</v>
      </c>
      <c r="N16" s="56"/>
      <c r="O16" s="46" t="s">
        <v>426</v>
      </c>
    </row>
    <row r="17" spans="1:15" s="16" customFormat="1" ht="18" customHeight="1" x14ac:dyDescent="0.3">
      <c r="A17" s="26"/>
      <c r="B17" s="47" t="s">
        <v>21</v>
      </c>
      <c r="C17" s="40" t="s">
        <v>22</v>
      </c>
      <c r="D17" s="41" t="s">
        <v>318</v>
      </c>
      <c r="E17" s="41" t="s">
        <v>152</v>
      </c>
      <c r="F17" s="42" t="s">
        <v>12</v>
      </c>
      <c r="G17" s="42">
        <v>80907</v>
      </c>
      <c r="H17" s="42" t="s">
        <v>23</v>
      </c>
      <c r="I17" s="43" t="s">
        <v>24</v>
      </c>
      <c r="J17" s="48" t="s">
        <v>179</v>
      </c>
      <c r="K17" s="44">
        <v>2020</v>
      </c>
      <c r="L17" s="50" t="s">
        <v>279</v>
      </c>
      <c r="M17" s="50" t="s">
        <v>272</v>
      </c>
      <c r="N17" s="61"/>
      <c r="O17" s="46"/>
    </row>
    <row r="18" spans="1:15" s="17" customFormat="1" ht="18" customHeight="1" x14ac:dyDescent="0.3">
      <c r="A18" s="26"/>
      <c r="B18" s="40" t="s">
        <v>134</v>
      </c>
      <c r="C18" s="40" t="s">
        <v>135</v>
      </c>
      <c r="D18" s="41" t="s">
        <v>136</v>
      </c>
      <c r="E18" s="41" t="s">
        <v>137</v>
      </c>
      <c r="F18" s="42" t="s">
        <v>12</v>
      </c>
      <c r="G18" s="42">
        <v>80106</v>
      </c>
      <c r="H18" s="42" t="s">
        <v>138</v>
      </c>
      <c r="I18" s="43" t="s">
        <v>139</v>
      </c>
      <c r="J18" s="48">
        <v>2017</v>
      </c>
      <c r="K18" s="44">
        <v>2020</v>
      </c>
      <c r="L18" s="49"/>
      <c r="M18" s="50"/>
      <c r="N18" s="62"/>
      <c r="O18" s="46"/>
    </row>
    <row r="19" spans="1:15" ht="18" customHeight="1" x14ac:dyDescent="0.3">
      <c r="A19" s="26"/>
      <c r="B19" s="63" t="s">
        <v>350</v>
      </c>
      <c r="C19" s="63" t="s">
        <v>349</v>
      </c>
      <c r="D19" s="64" t="s">
        <v>351</v>
      </c>
      <c r="E19" s="64" t="s">
        <v>348</v>
      </c>
      <c r="F19" s="44" t="s">
        <v>12</v>
      </c>
      <c r="G19" s="44">
        <v>80827</v>
      </c>
      <c r="H19" s="44" t="s">
        <v>352</v>
      </c>
      <c r="I19" s="43" t="s">
        <v>353</v>
      </c>
      <c r="J19" s="53">
        <v>2020</v>
      </c>
      <c r="K19" s="44">
        <v>2021</v>
      </c>
      <c r="L19" s="48"/>
      <c r="M19" s="50"/>
      <c r="N19" s="65" t="s">
        <v>355</v>
      </c>
      <c r="O19" s="66"/>
    </row>
    <row r="20" spans="1:15" ht="18" customHeight="1" x14ac:dyDescent="0.3">
      <c r="A20" s="26"/>
      <c r="B20" s="40" t="s">
        <v>203</v>
      </c>
      <c r="C20" s="40" t="s">
        <v>204</v>
      </c>
      <c r="D20" s="67" t="s">
        <v>205</v>
      </c>
      <c r="E20" s="41" t="s">
        <v>152</v>
      </c>
      <c r="F20" s="42" t="s">
        <v>12</v>
      </c>
      <c r="G20" s="42">
        <v>80908</v>
      </c>
      <c r="H20" s="42" t="s">
        <v>206</v>
      </c>
      <c r="I20" s="55" t="s">
        <v>207</v>
      </c>
      <c r="J20" s="48">
        <v>2018</v>
      </c>
      <c r="K20" s="44">
        <v>2018</v>
      </c>
      <c r="L20" s="49"/>
      <c r="M20" s="53"/>
      <c r="N20" s="68"/>
      <c r="O20" s="52"/>
    </row>
    <row r="21" spans="1:15" s="16" customFormat="1" ht="18" customHeight="1" x14ac:dyDescent="0.3">
      <c r="A21" s="26"/>
      <c r="B21" s="40" t="s">
        <v>334</v>
      </c>
      <c r="C21" s="40" t="s">
        <v>335</v>
      </c>
      <c r="D21" s="41" t="s">
        <v>336</v>
      </c>
      <c r="E21" s="41" t="s">
        <v>175</v>
      </c>
      <c r="F21" s="42" t="s">
        <v>12</v>
      </c>
      <c r="G21" s="42">
        <v>81101</v>
      </c>
      <c r="H21" s="42" t="s">
        <v>337</v>
      </c>
      <c r="I21" s="43" t="s">
        <v>338</v>
      </c>
      <c r="J21" s="48">
        <v>2019</v>
      </c>
      <c r="K21" s="44">
        <v>2019</v>
      </c>
      <c r="L21" s="49"/>
      <c r="M21" s="50"/>
      <c r="N21" s="54"/>
      <c r="O21" s="52"/>
    </row>
    <row r="22" spans="1:15" s="16" customFormat="1" ht="18" customHeight="1" x14ac:dyDescent="0.3">
      <c r="A22" s="26"/>
      <c r="B22" s="40" t="s">
        <v>71</v>
      </c>
      <c r="C22" s="40" t="s">
        <v>72</v>
      </c>
      <c r="D22" s="41" t="s">
        <v>73</v>
      </c>
      <c r="E22" s="41" t="s">
        <v>74</v>
      </c>
      <c r="F22" s="42" t="s">
        <v>75</v>
      </c>
      <c r="G22" s="42">
        <v>61547</v>
      </c>
      <c r="H22" s="42" t="s">
        <v>77</v>
      </c>
      <c r="I22" s="43" t="s">
        <v>76</v>
      </c>
      <c r="J22" s="48">
        <v>2016</v>
      </c>
      <c r="K22" s="44">
        <v>2018</v>
      </c>
      <c r="L22" s="49"/>
      <c r="M22" s="50" t="s">
        <v>273</v>
      </c>
      <c r="N22" s="68"/>
      <c r="O22" s="46"/>
    </row>
    <row r="23" spans="1:15" s="4" customFormat="1" ht="18" customHeight="1" x14ac:dyDescent="0.35">
      <c r="A23" s="88">
        <v>29</v>
      </c>
      <c r="B23" s="95" t="s">
        <v>199</v>
      </c>
      <c r="C23" s="89" t="s">
        <v>200</v>
      </c>
      <c r="D23" s="90" t="s">
        <v>303</v>
      </c>
      <c r="E23" s="90" t="s">
        <v>152</v>
      </c>
      <c r="F23" s="91" t="s">
        <v>12</v>
      </c>
      <c r="G23" s="91">
        <v>80911</v>
      </c>
      <c r="H23" s="91" t="s">
        <v>201</v>
      </c>
      <c r="I23" s="96" t="s">
        <v>202</v>
      </c>
      <c r="J23" s="96">
        <v>2018</v>
      </c>
      <c r="K23" s="110">
        <v>2024</v>
      </c>
      <c r="L23" s="86"/>
      <c r="M23" s="13"/>
      <c r="N23" s="78" t="s">
        <v>342</v>
      </c>
    </row>
    <row r="24" spans="1:15" s="16" customFormat="1" ht="18" customHeight="1" x14ac:dyDescent="0.3">
      <c r="A24" s="26"/>
      <c r="B24" s="63" t="s">
        <v>231</v>
      </c>
      <c r="C24" s="63" t="s">
        <v>232</v>
      </c>
      <c r="D24" s="64" t="s">
        <v>233</v>
      </c>
      <c r="E24" s="64" t="s">
        <v>225</v>
      </c>
      <c r="F24" s="44" t="s">
        <v>12</v>
      </c>
      <c r="G24" s="44">
        <v>81401</v>
      </c>
      <c r="H24" s="44" t="s">
        <v>234</v>
      </c>
      <c r="I24" s="69" t="s">
        <v>235</v>
      </c>
      <c r="J24" s="48">
        <v>2018</v>
      </c>
      <c r="K24" s="44">
        <v>2018</v>
      </c>
      <c r="L24" s="49"/>
      <c r="M24" s="53"/>
      <c r="N24" s="68"/>
      <c r="O24" s="46"/>
    </row>
    <row r="25" spans="1:15" s="16" customFormat="1" ht="18" customHeight="1" x14ac:dyDescent="0.3">
      <c r="A25" s="26"/>
      <c r="B25" s="47" t="s">
        <v>62</v>
      </c>
      <c r="C25" s="40" t="s">
        <v>63</v>
      </c>
      <c r="D25" s="41" t="s">
        <v>64</v>
      </c>
      <c r="E25" s="41" t="s">
        <v>65</v>
      </c>
      <c r="F25" s="42" t="s">
        <v>12</v>
      </c>
      <c r="G25" s="42">
        <v>81223</v>
      </c>
      <c r="H25" s="42" t="s">
        <v>66</v>
      </c>
      <c r="I25" s="70" t="s">
        <v>185</v>
      </c>
      <c r="J25" s="48">
        <v>2015</v>
      </c>
      <c r="K25" s="44">
        <v>2020</v>
      </c>
      <c r="L25" s="49"/>
      <c r="M25" s="50" t="s">
        <v>273</v>
      </c>
      <c r="N25" s="62"/>
      <c r="O25" s="46"/>
    </row>
    <row r="26" spans="1:15" s="17" customFormat="1" ht="18" customHeight="1" x14ac:dyDescent="0.3">
      <c r="A26" s="26"/>
      <c r="B26" s="47" t="s">
        <v>291</v>
      </c>
      <c r="C26" s="40" t="s">
        <v>292</v>
      </c>
      <c r="D26" s="41" t="s">
        <v>293</v>
      </c>
      <c r="E26" s="41" t="s">
        <v>152</v>
      </c>
      <c r="F26" s="42" t="s">
        <v>12</v>
      </c>
      <c r="G26" s="42">
        <v>80909</v>
      </c>
      <c r="H26" s="42" t="s">
        <v>294</v>
      </c>
      <c r="I26" s="43" t="s">
        <v>295</v>
      </c>
      <c r="J26" s="48">
        <v>2019</v>
      </c>
      <c r="K26" s="44">
        <v>2020</v>
      </c>
      <c r="L26" s="49"/>
      <c r="M26" s="50"/>
      <c r="N26" s="62"/>
      <c r="O26" s="46"/>
    </row>
    <row r="27" spans="1:15" s="16" customFormat="1" ht="18" customHeight="1" x14ac:dyDescent="0.3">
      <c r="A27" s="26"/>
      <c r="B27" s="40" t="s">
        <v>44</v>
      </c>
      <c r="C27" s="40" t="s">
        <v>243</v>
      </c>
      <c r="D27" s="41" t="s">
        <v>247</v>
      </c>
      <c r="E27" s="41" t="s">
        <v>244</v>
      </c>
      <c r="F27" s="42" t="s">
        <v>12</v>
      </c>
      <c r="G27" s="42">
        <v>80915</v>
      </c>
      <c r="H27" s="42" t="s">
        <v>245</v>
      </c>
      <c r="I27" s="43" t="s">
        <v>246</v>
      </c>
      <c r="J27" s="48">
        <v>1982</v>
      </c>
      <c r="K27" s="44">
        <v>2018</v>
      </c>
      <c r="L27" s="50" t="s">
        <v>287</v>
      </c>
      <c r="M27" s="53"/>
      <c r="N27" s="62"/>
      <c r="O27" s="66"/>
    </row>
    <row r="28" spans="1:15" s="3" customFormat="1" ht="18" customHeight="1" x14ac:dyDescent="0.35">
      <c r="A28" s="88">
        <v>38</v>
      </c>
      <c r="B28" s="95" t="s">
        <v>86</v>
      </c>
      <c r="C28" s="89" t="s">
        <v>90</v>
      </c>
      <c r="D28" s="90" t="s">
        <v>382</v>
      </c>
      <c r="E28" s="90" t="s">
        <v>369</v>
      </c>
      <c r="F28" s="91" t="s">
        <v>12</v>
      </c>
      <c r="G28" s="91">
        <v>80819</v>
      </c>
      <c r="H28" s="91" t="s">
        <v>84</v>
      </c>
      <c r="I28" s="92" t="s">
        <v>85</v>
      </c>
      <c r="J28" s="92">
        <v>2016</v>
      </c>
      <c r="K28" s="91">
        <v>2023</v>
      </c>
      <c r="L28" s="86"/>
      <c r="M28" s="13" t="s">
        <v>273</v>
      </c>
      <c r="N28" s="78"/>
    </row>
    <row r="29" spans="1:15" s="16" customFormat="1" ht="18" customHeight="1" x14ac:dyDescent="0.3">
      <c r="A29" s="26"/>
      <c r="B29" s="40" t="s">
        <v>265</v>
      </c>
      <c r="C29" s="40" t="s">
        <v>266</v>
      </c>
      <c r="D29" s="41" t="s">
        <v>267</v>
      </c>
      <c r="E29" s="41" t="s">
        <v>137</v>
      </c>
      <c r="F29" s="42" t="s">
        <v>12</v>
      </c>
      <c r="G29" s="42">
        <v>80106</v>
      </c>
      <c r="H29" s="42" t="s">
        <v>268</v>
      </c>
      <c r="I29" s="43" t="s">
        <v>269</v>
      </c>
      <c r="J29" s="48">
        <v>2018</v>
      </c>
      <c r="K29" s="44">
        <v>2018</v>
      </c>
      <c r="L29" s="49"/>
      <c r="M29" s="53"/>
      <c r="N29" s="62"/>
      <c r="O29" s="46"/>
    </row>
    <row r="30" spans="1:15" s="16" customFormat="1" ht="18" customHeight="1" x14ac:dyDescent="0.3">
      <c r="A30" s="26"/>
      <c r="B30" s="63" t="s">
        <v>236</v>
      </c>
      <c r="C30" s="63" t="s">
        <v>242</v>
      </c>
      <c r="D30" s="64" t="s">
        <v>237</v>
      </c>
      <c r="E30" s="64" t="s">
        <v>238</v>
      </c>
      <c r="F30" s="44" t="s">
        <v>12</v>
      </c>
      <c r="G30" s="44">
        <v>80132</v>
      </c>
      <c r="H30" s="44" t="s">
        <v>239</v>
      </c>
      <c r="I30" s="69" t="s">
        <v>240</v>
      </c>
      <c r="J30" s="48">
        <v>2018</v>
      </c>
      <c r="K30" s="44">
        <v>2018</v>
      </c>
      <c r="L30" s="49"/>
      <c r="M30" s="53"/>
      <c r="N30" s="48"/>
      <c r="O30" s="46"/>
    </row>
    <row r="32" spans="1:15" s="16" customFormat="1" ht="27" customHeight="1" x14ac:dyDescent="0.3">
      <c r="A32" s="26"/>
      <c r="B32" s="47" t="s">
        <v>377</v>
      </c>
      <c r="C32" s="40" t="s">
        <v>383</v>
      </c>
      <c r="D32" s="41" t="s">
        <v>378</v>
      </c>
      <c r="E32" s="41" t="s">
        <v>14</v>
      </c>
      <c r="F32" s="42" t="s">
        <v>12</v>
      </c>
      <c r="G32" s="42">
        <v>80831</v>
      </c>
      <c r="H32" s="42" t="s">
        <v>381</v>
      </c>
      <c r="I32" s="71" t="s">
        <v>380</v>
      </c>
      <c r="J32" s="48">
        <v>2021</v>
      </c>
      <c r="K32" s="44">
        <v>2022</v>
      </c>
      <c r="L32" s="50" t="s">
        <v>379</v>
      </c>
      <c r="M32" s="50" t="s">
        <v>273</v>
      </c>
      <c r="N32" s="72"/>
      <c r="O32" s="73" t="s">
        <v>427</v>
      </c>
    </row>
    <row r="33" spans="1:15" s="16" customFormat="1" ht="18" customHeight="1" x14ac:dyDescent="0.3">
      <c r="A33" s="26"/>
      <c r="B33" s="40" t="s">
        <v>50</v>
      </c>
      <c r="C33" s="40" t="s">
        <v>51</v>
      </c>
      <c r="D33" s="41" t="s">
        <v>326</v>
      </c>
      <c r="E33" s="41" t="s">
        <v>152</v>
      </c>
      <c r="F33" s="42" t="s">
        <v>12</v>
      </c>
      <c r="G33" s="42">
        <v>80904</v>
      </c>
      <c r="H33" s="42" t="s">
        <v>92</v>
      </c>
      <c r="I33" s="43" t="s">
        <v>300</v>
      </c>
      <c r="J33" s="48" t="s">
        <v>179</v>
      </c>
      <c r="K33" s="44">
        <v>2020</v>
      </c>
      <c r="L33" s="49"/>
      <c r="M33" s="50"/>
      <c r="N33" s="48"/>
      <c r="O33" s="46"/>
    </row>
    <row r="34" spans="1:15" s="3" customFormat="1" ht="18" customHeight="1" x14ac:dyDescent="0.35">
      <c r="A34" s="88">
        <v>46</v>
      </c>
      <c r="B34" s="95" t="s">
        <v>100</v>
      </c>
      <c r="C34" s="89" t="s">
        <v>102</v>
      </c>
      <c r="D34" s="90" t="s">
        <v>105</v>
      </c>
      <c r="E34" s="90" t="s">
        <v>101</v>
      </c>
      <c r="F34" s="91" t="s">
        <v>12</v>
      </c>
      <c r="G34" s="91">
        <v>81301</v>
      </c>
      <c r="H34" s="91" t="s">
        <v>106</v>
      </c>
      <c r="I34" s="96" t="s">
        <v>111</v>
      </c>
      <c r="J34" s="96">
        <v>2016</v>
      </c>
      <c r="K34" s="93">
        <v>2024</v>
      </c>
      <c r="L34" s="86"/>
      <c r="M34" s="13"/>
      <c r="N34" s="79"/>
    </row>
    <row r="35" spans="1:15" s="16" customFormat="1" ht="18" customHeight="1" x14ac:dyDescent="0.3">
      <c r="A35" s="26"/>
      <c r="B35" s="47" t="s">
        <v>345</v>
      </c>
      <c r="C35" s="40" t="s">
        <v>354</v>
      </c>
      <c r="D35" s="41" t="s">
        <v>346</v>
      </c>
      <c r="E35" s="41" t="s">
        <v>152</v>
      </c>
      <c r="F35" s="42" t="s">
        <v>12</v>
      </c>
      <c r="G35" s="42">
        <v>80925</v>
      </c>
      <c r="H35" s="42" t="s">
        <v>347</v>
      </c>
      <c r="I35" s="43" t="s">
        <v>356</v>
      </c>
      <c r="J35" s="53">
        <v>2020</v>
      </c>
      <c r="K35" s="44">
        <v>2020</v>
      </c>
      <c r="L35" s="49"/>
      <c r="M35" s="50"/>
      <c r="N35" s="61"/>
      <c r="O35" s="46"/>
    </row>
    <row r="36" spans="1:15" s="16" customFormat="1" ht="18" customHeight="1" x14ac:dyDescent="0.3">
      <c r="A36" s="26"/>
      <c r="B36" s="63" t="s">
        <v>211</v>
      </c>
      <c r="C36" s="63" t="s">
        <v>212</v>
      </c>
      <c r="D36" s="64" t="s">
        <v>213</v>
      </c>
      <c r="E36" s="64" t="s">
        <v>214</v>
      </c>
      <c r="F36" s="44" t="s">
        <v>12</v>
      </c>
      <c r="G36" s="44" t="s">
        <v>215</v>
      </c>
      <c r="H36" s="44" t="s">
        <v>216</v>
      </c>
      <c r="I36" s="69" t="s">
        <v>217</v>
      </c>
      <c r="J36" s="48">
        <v>2018</v>
      </c>
      <c r="K36" s="44">
        <v>2019</v>
      </c>
      <c r="L36" s="49"/>
      <c r="M36" s="53"/>
      <c r="N36" s="66"/>
      <c r="O36" s="46"/>
    </row>
    <row r="37" spans="1:15" s="16" customFormat="1" ht="18" customHeight="1" x14ac:dyDescent="0.3">
      <c r="A37" s="26"/>
      <c r="B37" s="63" t="s">
        <v>160</v>
      </c>
      <c r="C37" s="63" t="s">
        <v>161</v>
      </c>
      <c r="D37" s="64" t="s">
        <v>162</v>
      </c>
      <c r="E37" s="64" t="s">
        <v>152</v>
      </c>
      <c r="F37" s="44" t="s">
        <v>12</v>
      </c>
      <c r="G37" s="44">
        <v>80906</v>
      </c>
      <c r="H37" s="44" t="s">
        <v>163</v>
      </c>
      <c r="I37" s="69" t="s">
        <v>164</v>
      </c>
      <c r="J37" s="48">
        <v>2017</v>
      </c>
      <c r="K37" s="44">
        <v>2018</v>
      </c>
      <c r="L37" s="49"/>
      <c r="M37" s="53"/>
      <c r="N37" s="66"/>
      <c r="O37" s="46"/>
    </row>
    <row r="38" spans="1:15" s="16" customFormat="1" ht="18" customHeight="1" x14ac:dyDescent="0.3">
      <c r="A38" s="26"/>
      <c r="B38" s="40" t="s">
        <v>259</v>
      </c>
      <c r="C38" s="40" t="s">
        <v>329</v>
      </c>
      <c r="D38" s="64" t="s">
        <v>327</v>
      </c>
      <c r="E38" s="64" t="s">
        <v>29</v>
      </c>
      <c r="F38" s="44" t="s">
        <v>12</v>
      </c>
      <c r="G38" s="44">
        <v>80221</v>
      </c>
      <c r="H38" s="74" t="s">
        <v>185</v>
      </c>
      <c r="I38" s="43" t="s">
        <v>297</v>
      </c>
      <c r="J38" s="71">
        <v>2018</v>
      </c>
      <c r="K38" s="44">
        <v>2021</v>
      </c>
      <c r="L38" s="49"/>
      <c r="M38" s="49"/>
      <c r="N38" s="72"/>
      <c r="O38" s="46"/>
    </row>
    <row r="39" spans="1:15" s="33" customFormat="1" ht="18" customHeight="1" x14ac:dyDescent="0.3">
      <c r="A39" s="26"/>
      <c r="B39" s="40" t="s">
        <v>259</v>
      </c>
      <c r="C39" s="40" t="s">
        <v>343</v>
      </c>
      <c r="D39" s="64" t="s">
        <v>327</v>
      </c>
      <c r="E39" s="64" t="s">
        <v>29</v>
      </c>
      <c r="F39" s="44" t="s">
        <v>12</v>
      </c>
      <c r="G39" s="44">
        <v>80221</v>
      </c>
      <c r="H39" s="42" t="s">
        <v>260</v>
      </c>
      <c r="I39" s="48" t="s">
        <v>261</v>
      </c>
      <c r="J39" s="48">
        <v>2018</v>
      </c>
      <c r="K39" s="44">
        <v>2022</v>
      </c>
      <c r="L39" s="50" t="s">
        <v>262</v>
      </c>
      <c r="M39" s="49"/>
      <c r="N39" s="72"/>
      <c r="O39" s="46" t="s">
        <v>428</v>
      </c>
    </row>
    <row r="40" spans="1:15" s="3" customFormat="1" ht="18" customHeight="1" x14ac:dyDescent="0.35">
      <c r="A40" s="88">
        <v>46</v>
      </c>
      <c r="B40" s="104" t="s">
        <v>259</v>
      </c>
      <c r="C40" s="115" t="s">
        <v>468</v>
      </c>
      <c r="D40" s="115" t="s">
        <v>470</v>
      </c>
      <c r="E40" s="90" t="s">
        <v>471</v>
      </c>
      <c r="F40" s="91" t="s">
        <v>12</v>
      </c>
      <c r="G40" s="91">
        <v>81244</v>
      </c>
      <c r="H40" s="106" t="s">
        <v>260</v>
      </c>
      <c r="I40" s="107" t="s">
        <v>261</v>
      </c>
      <c r="J40" s="107" t="s">
        <v>469</v>
      </c>
      <c r="K40" s="116">
        <v>2024</v>
      </c>
      <c r="L40" s="87"/>
      <c r="M40" s="27" t="s">
        <v>273</v>
      </c>
      <c r="N40" s="79"/>
    </row>
    <row r="41" spans="1:15" s="16" customFormat="1" ht="18" customHeight="1" x14ac:dyDescent="0.3">
      <c r="A41" s="26"/>
      <c r="B41" s="40" t="s">
        <v>209</v>
      </c>
      <c r="C41" s="40" t="s">
        <v>210</v>
      </c>
      <c r="D41" s="64" t="s">
        <v>328</v>
      </c>
      <c r="E41" s="64" t="s">
        <v>152</v>
      </c>
      <c r="F41" s="44" t="s">
        <v>12</v>
      </c>
      <c r="G41" s="44">
        <v>80919</v>
      </c>
      <c r="H41" s="42" t="s">
        <v>219</v>
      </c>
      <c r="I41" s="43" t="s">
        <v>222</v>
      </c>
      <c r="J41" s="48">
        <v>2018</v>
      </c>
      <c r="K41" s="44">
        <v>2019</v>
      </c>
      <c r="L41" s="49"/>
      <c r="M41" s="53"/>
      <c r="N41" s="48"/>
      <c r="O41" s="46"/>
    </row>
    <row r="42" spans="1:15" s="16" customFormat="1" ht="18" customHeight="1" x14ac:dyDescent="0.3">
      <c r="A42" s="26"/>
      <c r="B42" s="47" t="s">
        <v>370</v>
      </c>
      <c r="C42" s="40" t="s">
        <v>161</v>
      </c>
      <c r="D42" s="41" t="s">
        <v>371</v>
      </c>
      <c r="E42" s="41" t="s">
        <v>65</v>
      </c>
      <c r="F42" s="42" t="s">
        <v>12</v>
      </c>
      <c r="G42" s="42">
        <v>81223</v>
      </c>
      <c r="H42" s="42" t="s">
        <v>372</v>
      </c>
      <c r="I42" s="43" t="s">
        <v>373</v>
      </c>
      <c r="J42" s="71">
        <v>2021</v>
      </c>
      <c r="K42" s="44">
        <v>2021</v>
      </c>
      <c r="L42" s="49"/>
      <c r="M42" s="50"/>
      <c r="N42" s="56"/>
      <c r="O42" s="46"/>
    </row>
    <row r="43" spans="1:15" s="3" customFormat="1" ht="18" customHeight="1" x14ac:dyDescent="0.35">
      <c r="A43" s="19">
        <v>10</v>
      </c>
      <c r="B43" s="47" t="s">
        <v>180</v>
      </c>
      <c r="C43" s="40" t="s">
        <v>181</v>
      </c>
      <c r="D43" s="41" t="s">
        <v>182</v>
      </c>
      <c r="E43" s="41" t="s">
        <v>183</v>
      </c>
      <c r="F43" s="42" t="s">
        <v>12</v>
      </c>
      <c r="G43" s="42">
        <v>80118</v>
      </c>
      <c r="H43" s="42" t="s">
        <v>184</v>
      </c>
      <c r="I43" s="43" t="s">
        <v>368</v>
      </c>
      <c r="J43" s="48">
        <v>2018</v>
      </c>
      <c r="K43" s="44">
        <v>2020</v>
      </c>
      <c r="L43" s="50" t="s">
        <v>280</v>
      </c>
      <c r="M43" s="50" t="s">
        <v>273</v>
      </c>
      <c r="N43" s="75"/>
      <c r="O43" s="76"/>
    </row>
    <row r="44" spans="1:15" s="3" customFormat="1" ht="18" customHeight="1" x14ac:dyDescent="0.35">
      <c r="A44" s="125">
        <v>52</v>
      </c>
      <c r="B44" s="104" t="s">
        <v>537</v>
      </c>
      <c r="C44" s="115" t="s">
        <v>538</v>
      </c>
      <c r="D44" s="115" t="s">
        <v>539</v>
      </c>
      <c r="E44" s="90" t="s">
        <v>540</v>
      </c>
      <c r="F44" s="91" t="s">
        <v>12</v>
      </c>
      <c r="G44" s="91">
        <v>80829</v>
      </c>
      <c r="H44" s="106" t="s">
        <v>541</v>
      </c>
      <c r="I44" s="107" t="s">
        <v>542</v>
      </c>
      <c r="J44" s="107">
        <v>2025</v>
      </c>
      <c r="K44" s="116">
        <v>2025</v>
      </c>
      <c r="L44" s="144"/>
      <c r="M44" s="144"/>
      <c r="N44" s="122" t="s">
        <v>543</v>
      </c>
    </row>
    <row r="45" spans="1:15" s="2" customFormat="1" ht="30" customHeight="1" x14ac:dyDescent="0.35">
      <c r="A45" s="19">
        <v>35</v>
      </c>
      <c r="B45" s="40" t="s">
        <v>57</v>
      </c>
      <c r="C45" s="40" t="s">
        <v>58</v>
      </c>
      <c r="D45" s="41" t="s">
        <v>59</v>
      </c>
      <c r="E45" s="41" t="s">
        <v>152</v>
      </c>
      <c r="F45" s="42" t="s">
        <v>12</v>
      </c>
      <c r="G45" s="42">
        <v>80918</v>
      </c>
      <c r="H45" s="42" t="s">
        <v>60</v>
      </c>
      <c r="I45" s="69" t="s">
        <v>61</v>
      </c>
      <c r="J45" s="48" t="s">
        <v>179</v>
      </c>
      <c r="K45" s="44">
        <v>2019</v>
      </c>
      <c r="L45" s="49"/>
      <c r="M45" s="50" t="s">
        <v>273</v>
      </c>
      <c r="N45" s="77"/>
      <c r="O45" s="46"/>
    </row>
    <row r="46" spans="1:15" s="3" customFormat="1" ht="18" customHeight="1" x14ac:dyDescent="0.35">
      <c r="A46" s="88">
        <v>50</v>
      </c>
      <c r="B46" s="95" t="s">
        <v>455</v>
      </c>
      <c r="C46" s="89" t="s">
        <v>456</v>
      </c>
      <c r="D46" s="90" t="s">
        <v>457</v>
      </c>
      <c r="E46" s="90" t="s">
        <v>152</v>
      </c>
      <c r="F46" s="91" t="s">
        <v>12</v>
      </c>
      <c r="G46" s="91">
        <v>80910</v>
      </c>
      <c r="H46" s="91" t="s">
        <v>458</v>
      </c>
      <c r="I46" s="96" t="s">
        <v>459</v>
      </c>
      <c r="J46" s="96">
        <v>2023</v>
      </c>
      <c r="K46" s="117">
        <v>2024</v>
      </c>
      <c r="L46" s="87"/>
      <c r="M46" s="13"/>
      <c r="N46" s="31" t="s">
        <v>376</v>
      </c>
    </row>
    <row r="47" spans="1:15" s="3" customFormat="1" ht="18" customHeight="1" x14ac:dyDescent="0.35">
      <c r="A47" s="19">
        <v>40</v>
      </c>
      <c r="B47" s="47" t="s">
        <v>143</v>
      </c>
      <c r="C47" s="40" t="s">
        <v>221</v>
      </c>
      <c r="D47" s="41" t="s">
        <v>144</v>
      </c>
      <c r="E47" s="41" t="s">
        <v>238</v>
      </c>
      <c r="F47" s="42" t="s">
        <v>12</v>
      </c>
      <c r="G47" s="42" t="s">
        <v>299</v>
      </c>
      <c r="H47" s="42" t="s">
        <v>218</v>
      </c>
      <c r="I47" s="43" t="s">
        <v>298</v>
      </c>
      <c r="J47" s="48">
        <v>2017</v>
      </c>
      <c r="K47" s="44">
        <v>2020</v>
      </c>
      <c r="L47" s="49"/>
      <c r="M47" s="50"/>
      <c r="N47" s="48"/>
      <c r="O47" s="46"/>
    </row>
  </sheetData>
  <sortState xmlns:xlrd2="http://schemas.microsoft.com/office/spreadsheetml/2017/richdata2" ref="B2:O47">
    <sortCondition ref="B2:B47"/>
  </sortState>
  <conditionalFormatting sqref="K3:K4">
    <cfRule type="cellIs" dxfId="72" priority="6" operator="equal">
      <formula>2024</formula>
    </cfRule>
    <cfRule type="cellIs" dxfId="71" priority="7" operator="greaterThan">
      <formula>2025</formula>
    </cfRule>
    <cfRule type="cellIs" dxfId="70" priority="8" operator="equal">
      <formula>2025</formula>
    </cfRule>
  </conditionalFormatting>
  <conditionalFormatting sqref="K3:K5">
    <cfRule type="cellIs" dxfId="69" priority="5" operator="equal">
      <formula>"LIFE"</formula>
    </cfRule>
    <cfRule type="cellIs" dxfId="68" priority="10" operator="equal">
      <formula>2023</formula>
    </cfRule>
    <cfRule type="cellIs" dxfId="67" priority="9" operator="lessThanOrEqual">
      <formula>2022</formula>
    </cfRule>
    <cfRule type="cellIs" dxfId="66" priority="11" operator="greaterThan">
      <formula>2024</formula>
    </cfRule>
  </conditionalFormatting>
  <conditionalFormatting sqref="K5">
    <cfRule type="cellIs" dxfId="65" priority="91" operator="equal">
      <formula>2024</formula>
    </cfRule>
  </conditionalFormatting>
  <conditionalFormatting sqref="K12:K13">
    <cfRule type="cellIs" dxfId="64" priority="71" operator="lessThanOrEqual">
      <formula>2022</formula>
    </cfRule>
    <cfRule type="cellIs" dxfId="63" priority="67" operator="equal">
      <formula>2024</formula>
    </cfRule>
    <cfRule type="cellIs" dxfId="62" priority="66" operator="equal">
      <formula>"LIFE"</formula>
    </cfRule>
    <cfRule type="cellIs" dxfId="61" priority="73" operator="greaterThan">
      <formula>2024</formula>
    </cfRule>
    <cfRule type="cellIs" dxfId="60" priority="72" operator="equal">
      <formula>2023</formula>
    </cfRule>
  </conditionalFormatting>
  <conditionalFormatting sqref="K23">
    <cfRule type="cellIs" dxfId="59" priority="12" operator="equal">
      <formula>"LIFE"</formula>
    </cfRule>
    <cfRule type="cellIs" dxfId="58" priority="13" operator="equal">
      <formula>2024</formula>
    </cfRule>
    <cfRule type="cellIs" dxfId="57" priority="14" operator="greaterThan">
      <formula>2025</formula>
    </cfRule>
    <cfRule type="cellIs" dxfId="56" priority="15" operator="equal">
      <formula>2025</formula>
    </cfRule>
    <cfRule type="cellIs" dxfId="55" priority="16" operator="lessThanOrEqual">
      <formula>2022</formula>
    </cfRule>
    <cfRule type="cellIs" dxfId="54" priority="17" operator="equal">
      <formula>2023</formula>
    </cfRule>
    <cfRule type="cellIs" dxfId="53" priority="18" operator="greaterThan">
      <formula>2024</formula>
    </cfRule>
  </conditionalFormatting>
  <conditionalFormatting sqref="K28">
    <cfRule type="cellIs" dxfId="52" priority="83" operator="equal">
      <formula>2024</formula>
    </cfRule>
    <cfRule type="cellIs" dxfId="51" priority="85" operator="equal">
      <formula>2023</formula>
    </cfRule>
    <cfRule type="cellIs" dxfId="50" priority="86" operator="greaterThan">
      <formula>2024</formula>
    </cfRule>
    <cfRule type="cellIs" dxfId="49" priority="84" operator="lessThanOrEqual">
      <formula>2022</formula>
    </cfRule>
    <cfRule type="cellIs" dxfId="48" priority="82" operator="equal">
      <formula>"LIFE"</formula>
    </cfRule>
  </conditionalFormatting>
  <conditionalFormatting sqref="K34">
    <cfRule type="cellIs" dxfId="47" priority="50" operator="equal">
      <formula>2024</formula>
    </cfRule>
    <cfRule type="cellIs" dxfId="46" priority="49" operator="equal">
      <formula>"LIFE"</formula>
    </cfRule>
    <cfRule type="cellIs" dxfId="45" priority="55" operator="greaterThan">
      <formula>2024</formula>
    </cfRule>
    <cfRule type="cellIs" dxfId="44" priority="52" operator="equal">
      <formula>2025</formula>
    </cfRule>
    <cfRule type="cellIs" dxfId="43" priority="53" operator="lessThanOrEqual">
      <formula>2022</formula>
    </cfRule>
    <cfRule type="cellIs" dxfId="42" priority="54" operator="equal">
      <formula>2023</formula>
    </cfRule>
    <cfRule type="cellIs" dxfId="41" priority="51" operator="greaterThan">
      <formula>2025</formula>
    </cfRule>
  </conditionalFormatting>
  <conditionalFormatting sqref="K40">
    <cfRule type="cellIs" dxfId="40" priority="34" operator="greaterThan">
      <formula>2025</formula>
    </cfRule>
    <cfRule type="cellIs" dxfId="39" priority="33" operator="equal">
      <formula>2024</formula>
    </cfRule>
    <cfRule type="cellIs" dxfId="38" priority="32" operator="equal">
      <formula>"LIFE"</formula>
    </cfRule>
    <cfRule type="cellIs" dxfId="37" priority="35" operator="equal">
      <formula>2025</formula>
    </cfRule>
    <cfRule type="cellIs" dxfId="36" priority="36" operator="lessThanOrEqual">
      <formula>2022</formula>
    </cfRule>
    <cfRule type="cellIs" dxfId="35" priority="37" operator="equal">
      <formula>2023</formula>
    </cfRule>
    <cfRule type="cellIs" dxfId="34" priority="38" operator="greaterThan">
      <formula>2024</formula>
    </cfRule>
  </conditionalFormatting>
  <conditionalFormatting sqref="K43 K45 K47">
    <cfRule type="cellIs" dxfId="33" priority="99" operator="greaterThanOrEqual">
      <formula>2023</formula>
    </cfRule>
    <cfRule type="cellIs" dxfId="32" priority="100" operator="greaterThan">
      <formula>2024</formula>
    </cfRule>
  </conditionalFormatting>
  <conditionalFormatting sqref="K44">
    <cfRule type="cellIs" dxfId="31" priority="2" operator="equal">
      <formula>2025</formula>
    </cfRule>
    <cfRule type="cellIs" dxfId="30" priority="3" operator="greaterThan">
      <formula>2026</formula>
    </cfRule>
    <cfRule type="cellIs" dxfId="29" priority="4" operator="equal">
      <formula>2026</formula>
    </cfRule>
    <cfRule type="cellIs" dxfId="28" priority="1" operator="equal">
      <formula>"LIFE"</formula>
    </cfRule>
  </conditionalFormatting>
  <conditionalFormatting sqref="K45:K47 K43">
    <cfRule type="cellIs" dxfId="27" priority="46" operator="lessThanOrEqual">
      <formula>2022</formula>
    </cfRule>
  </conditionalFormatting>
  <conditionalFormatting sqref="K46">
    <cfRule type="cellIs" dxfId="26" priority="44" operator="greaterThan">
      <formula>2025</formula>
    </cfRule>
    <cfRule type="cellIs" dxfId="25" priority="45" operator="equal">
      <formula>2025</formula>
    </cfRule>
    <cfRule type="cellIs" dxfId="24" priority="47" operator="equal">
      <formula>2023</formula>
    </cfRule>
    <cfRule type="cellIs" dxfId="23" priority="48" operator="greaterThan">
      <formula>2024</formula>
    </cfRule>
    <cfRule type="cellIs" dxfId="22" priority="42" operator="equal">
      <formula>"LIFE"</formula>
    </cfRule>
    <cfRule type="cellIs" dxfId="21" priority="43" operator="equal">
      <formula>2024</formula>
    </cfRule>
  </conditionalFormatting>
  <conditionalFormatting sqref="M3 M5">
    <cfRule type="cellIs" dxfId="20" priority="60" operator="equal">
      <formula>"NO"</formula>
    </cfRule>
    <cfRule type="cellIs" dxfId="19" priority="61" operator="notEqual">
      <formula>"YES"</formula>
    </cfRule>
    <cfRule type="cellIs" dxfId="18" priority="62" operator="equal">
      <formula>"YES"</formula>
    </cfRule>
  </conditionalFormatting>
  <conditionalFormatting sqref="M8">
    <cfRule type="cellIs" dxfId="17" priority="160" operator="equal">
      <formula>"YES"</formula>
    </cfRule>
    <cfRule type="cellIs" dxfId="16" priority="158" operator="equal">
      <formula>"NO"</formula>
    </cfRule>
    <cfRule type="cellIs" dxfId="15" priority="159" operator="notEqual">
      <formula>"YES"</formula>
    </cfRule>
  </conditionalFormatting>
  <conditionalFormatting sqref="M12:M13">
    <cfRule type="cellIs" dxfId="14" priority="70" operator="equal">
      <formula>"YES"</formula>
    </cfRule>
    <cfRule type="cellIs" dxfId="13" priority="68" operator="equal">
      <formula>"NO"</formula>
    </cfRule>
    <cfRule type="cellIs" dxfId="12" priority="69" operator="notEqual">
      <formula>"YES"</formula>
    </cfRule>
  </conditionalFormatting>
  <conditionalFormatting sqref="M20:M30 M32:M33">
    <cfRule type="cellIs" dxfId="11" priority="21" operator="equal">
      <formula>"YES"</formula>
    </cfRule>
    <cfRule type="cellIs" dxfId="10" priority="20" operator="notEqual">
      <formula>"YES"</formula>
    </cfRule>
    <cfRule type="cellIs" dxfId="9" priority="19" operator="equal">
      <formula>"NO"</formula>
    </cfRule>
  </conditionalFormatting>
  <conditionalFormatting sqref="M35">
    <cfRule type="cellIs" dxfId="8" priority="87" operator="equal">
      <formula>"NO"</formula>
    </cfRule>
    <cfRule type="cellIs" dxfId="7" priority="88" operator="notEqual">
      <formula>"YES"</formula>
    </cfRule>
    <cfRule type="cellIs" dxfId="6" priority="89" operator="equal">
      <formula>"YES"</formula>
    </cfRule>
  </conditionalFormatting>
  <conditionalFormatting sqref="M38:M43 M45">
    <cfRule type="cellIs" dxfId="5" priority="41" operator="equal">
      <formula>"YES"</formula>
    </cfRule>
    <cfRule type="cellIs" dxfId="4" priority="40" operator="notEqual">
      <formula>"YES"</formula>
    </cfRule>
    <cfRule type="cellIs" dxfId="3" priority="39" operator="equal">
      <formula>"NO"</formula>
    </cfRule>
  </conditionalFormatting>
  <conditionalFormatting sqref="M47">
    <cfRule type="cellIs" dxfId="2" priority="101" operator="equal">
      <formula>"NO"</formula>
    </cfRule>
    <cfRule type="cellIs" dxfId="1" priority="102" operator="notEqual">
      <formula>"YES"</formula>
    </cfRule>
    <cfRule type="cellIs" dxfId="0" priority="103" operator="equal">
      <formula>"YES"</formula>
    </cfRule>
  </conditionalFormatting>
  <hyperlinks>
    <hyperlink ref="I43" r:id="rId1" xr:uid="{6DA95265-24B8-406E-808A-E0702319E5F4}"/>
    <hyperlink ref="I35" r:id="rId2" xr:uid="{062B2CD0-B475-40CB-9B40-3343008BE074}"/>
    <hyperlink ref="I14" r:id="rId3" xr:uid="{271B7C47-4BFF-4E07-AEFC-EE2F664F716D}"/>
    <hyperlink ref="I6" r:id="rId4" xr:uid="{7EC68C6D-B0D9-49DD-8A94-2B32245DE977}"/>
    <hyperlink ref="I11" r:id="rId5" xr:uid="{8F7E532F-24E1-48D3-80FF-B9EE3CA603F0}"/>
    <hyperlink ref="I42" r:id="rId6" xr:uid="{C24F3334-48AB-464A-B25F-FE4590692E0F}"/>
    <hyperlink ref="I38" r:id="rId7" xr:uid="{32364A59-E6E2-4171-9C7E-759FC642C349}"/>
    <hyperlink ref="I32" r:id="rId8" display="riehl56car@msn.com" xr:uid="{5714A23C-F225-4740-9045-319BE3BC497A}"/>
    <hyperlink ref="I3" r:id="rId9" display="65corvair65@gmail.com" xr:uid="{6C2B4F01-4C54-40A2-82A2-6E5C7DE4D200}"/>
    <hyperlink ref="I34" r:id="rId10" xr:uid="{2C391E89-DE9A-4537-A818-7A691AE7AFED}"/>
    <hyperlink ref="I46" r:id="rId11" xr:uid="{EA21941D-60B7-4A09-82BA-4AB28ABB4CE8}"/>
    <hyperlink ref="I44" r:id="rId12" xr:uid="{76FF2250-C081-4FC0-B3D3-B3CECF1ABC9D}"/>
  </hyperlinks>
  <pageMargins left="0.7" right="0.7" top="0.75" bottom="0.75" header="0.3" footer="0.3"/>
  <pageSetup scale="76" orientation="landscape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Members</vt:lpstr>
      <vt:lpstr>Former Members</vt:lpstr>
      <vt:lpstr>'Current Members'!Print_Area</vt:lpstr>
      <vt:lpstr>'Current Members'!Print_Titles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halpinem</dc:creator>
  <cp:lastModifiedBy>Kathy Green</cp:lastModifiedBy>
  <cp:lastPrinted>2026-05-11T23:33:20Z</cp:lastPrinted>
  <dcterms:created xsi:type="dcterms:W3CDTF">2014-12-19T21:52:13Z</dcterms:created>
  <dcterms:modified xsi:type="dcterms:W3CDTF">2026-05-11T23:33:56Z</dcterms:modified>
</cp:coreProperties>
</file>