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REVISED PRODUCTION NUMBERS" sheetId="1" r:id="rId1"/>
  </sheets>
  <calcPr calcId="145621"/>
</workbook>
</file>

<file path=xl/calcChain.xml><?xml version="1.0" encoding="utf-8"?>
<calcChain xmlns="http://schemas.openxmlformats.org/spreadsheetml/2006/main">
  <c r="C125" i="1" l="1"/>
  <c r="C119" i="1"/>
  <c r="C111" i="1"/>
  <c r="C100" i="1"/>
  <c r="C88" i="1"/>
  <c r="C72" i="1"/>
  <c r="C58" i="1"/>
  <c r="C57" i="1"/>
  <c r="C55" i="1" s="1"/>
  <c r="C41" i="1"/>
  <c r="C40" i="1"/>
  <c r="C36" i="1" s="1"/>
  <c r="C19" i="1"/>
  <c r="C10" i="1"/>
  <c r="C4" i="1" s="1"/>
</calcChain>
</file>

<file path=xl/sharedStrings.xml><?xml version="1.0" encoding="utf-8"?>
<sst xmlns="http://schemas.openxmlformats.org/spreadsheetml/2006/main" count="71" uniqueCount="36">
  <si>
    <t xml:space="preserve">NEW SUGGEST </t>
  </si>
  <si>
    <t>MODEL #'s</t>
  </si>
  <si>
    <t>TOTAL</t>
  </si>
  <si>
    <t>USA</t>
  </si>
  <si>
    <t>CANADA</t>
  </si>
  <si>
    <t>YEAR</t>
  </si>
  <si>
    <t>MODEL</t>
  </si>
  <si>
    <t>TOTALS</t>
  </si>
  <si>
    <t>Production</t>
  </si>
  <si>
    <t>CAN</t>
  </si>
  <si>
    <t>* Adjusted Sedan counts down 4,584 for Export Varience</t>
  </si>
  <si>
    <t>REVISED % T TTL</t>
  </si>
  <si>
    <t>ORIGINAL % to TOTAL</t>
  </si>
  <si>
    <t>% to total</t>
  </si>
  <si>
    <t>R1206</t>
  </si>
  <si>
    <t>R1205</t>
  </si>
  <si>
    <t>R1254</t>
  </si>
  <si>
    <t>R1244</t>
  </si>
  <si>
    <t>* Adjusted Sedan counts down 2,972 for Export Varience</t>
  </si>
  <si>
    <t>* Adjusted FC counts up for 13 missing units</t>
  </si>
  <si>
    <t>927 S</t>
  </si>
  <si>
    <t>967 S</t>
  </si>
  <si>
    <t>* Adjusted Sedan counts down 1,800 for Export Varience</t>
  </si>
  <si>
    <t>* Adjusted Sedan counts down 459 for Export Varience</t>
  </si>
  <si>
    <t>* Adjusted FC counts up for 3,141 missing units</t>
  </si>
  <si>
    <t>* Adjusted Sedan counts down 480 for Export Varience</t>
  </si>
  <si>
    <t>* Adjusted Sedan counts down 96 for Export Varience</t>
  </si>
  <si>
    <t>Exported Corvairs</t>
  </si>
  <si>
    <t>(34,875 total exported Corvairs from 1960-1969)</t>
  </si>
  <si>
    <t>Belgium</t>
  </si>
  <si>
    <t>Denmark</t>
  </si>
  <si>
    <t>Mexico</t>
  </si>
  <si>
    <t>S Africa</t>
  </si>
  <si>
    <t>Swiss</t>
  </si>
  <si>
    <t>S America</t>
  </si>
  <si>
    <t>*All Estimated to meet VIN Productin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</si>
</sst>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7"/>
      <color indexed="8"/>
      <name val="Tahoma"/>
      <family val="2"/>
    </font>
    <font>
      <sz val="8"/>
      <color indexed="8"/>
      <name val="Tahoma"/>
      <family val="2"/>
    </font>
    <font>
      <b/>
      <sz val="10"/>
      <color indexed="8"/>
      <name val="Arial"/>
      <family val="2"/>
    </font>
    <font>
      <i/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0" fillId="4" borderId="3" xfId="0" applyNumberFormat="1" applyFill="1" applyBorder="1"/>
    <xf numFmtId="0" fontId="0" fillId="4" borderId="3" xfId="0" applyFill="1" applyBorder="1"/>
    <xf numFmtId="164" fontId="0" fillId="0" borderId="3" xfId="1" applyNumberFormat="1" applyFont="1" applyBorder="1"/>
    <xf numFmtId="165" fontId="0" fillId="0" borderId="3" xfId="0" applyNumberFormat="1" applyBorder="1"/>
    <xf numFmtId="164" fontId="0" fillId="0" borderId="3" xfId="0" applyNumberFormat="1" applyBorder="1"/>
    <xf numFmtId="165" fontId="0" fillId="0" borderId="3" xfId="2" applyNumberFormat="1" applyFont="1" applyBorder="1"/>
    <xf numFmtId="164" fontId="0" fillId="0" borderId="3" xfId="1" applyNumberFormat="1" applyFont="1" applyFill="1" applyBorder="1" applyAlignment="1">
      <alignment horizontal="center"/>
    </xf>
    <xf numFmtId="166" fontId="0" fillId="0" borderId="3" xfId="0" applyNumberForma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2" fillId="2" borderId="3" xfId="1" applyNumberFormat="1" applyFont="1" applyFill="1" applyBorder="1"/>
    <xf numFmtId="3" fontId="4" fillId="3" borderId="3" xfId="3" applyNumberFormat="1" applyFont="1" applyFill="1" applyBorder="1" applyAlignment="1">
      <alignment horizontal="center"/>
    </xf>
    <xf numFmtId="3" fontId="4" fillId="0" borderId="0" xfId="3" applyNumberFormat="1" applyFont="1" applyAlignment="1">
      <alignment horizontal="center"/>
    </xf>
    <xf numFmtId="3" fontId="6" fillId="3" borderId="3" xfId="3" applyNumberFormat="1" applyFont="1" applyFill="1" applyBorder="1" applyAlignment="1">
      <alignment horizontal="center"/>
    </xf>
    <xf numFmtId="0" fontId="7" fillId="5" borderId="3" xfId="3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4" fillId="0" borderId="3" xfId="3" applyNumberFormat="1" applyFont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4" fillId="5" borderId="3" xfId="3" applyNumberFormat="1" applyFont="1" applyFill="1" applyBorder="1" applyAlignment="1">
      <alignment horizontal="center"/>
    </xf>
    <xf numFmtId="3" fontId="4" fillId="0" borderId="3" xfId="3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Border="1" applyAlignment="1">
      <alignment horizontal="center" wrapText="1"/>
    </xf>
    <xf numFmtId="3" fontId="4" fillId="3" borderId="3" xfId="3" applyNumberFormat="1" applyFont="1" applyFill="1" applyBorder="1" applyAlignment="1">
      <alignment horizontal="left" wrapText="1"/>
    </xf>
    <xf numFmtId="3" fontId="4" fillId="3" borderId="3" xfId="3" applyNumberFormat="1" applyFont="1" applyFill="1" applyBorder="1" applyAlignment="1">
      <alignment horizontal="center" wrapText="1"/>
    </xf>
    <xf numFmtId="3" fontId="5" fillId="3" borderId="3" xfId="3" applyNumberFormat="1" applyFont="1" applyFill="1" applyBorder="1" applyAlignment="1">
      <alignment horizontal="left" wrapText="1"/>
    </xf>
    <xf numFmtId="3" fontId="5" fillId="3" borderId="3" xfId="3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3" fontId="4" fillId="0" borderId="0" xfId="3" applyNumberFormat="1" applyFont="1" applyAlignment="1">
      <alignment horizontal="center"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25" workbookViewId="0">
      <selection activeCell="J87" sqref="J87"/>
    </sheetView>
  </sheetViews>
  <sheetFormatPr defaultRowHeight="15" x14ac:dyDescent="0.25"/>
  <cols>
    <col min="1" max="2" width="18.85546875" style="1" customWidth="1"/>
    <col min="3" max="3" width="18.85546875" style="35" customWidth="1"/>
    <col min="4" max="4" width="8.140625" bestFit="1" customWidth="1"/>
    <col min="5" max="5" width="10.5703125" bestFit="1" customWidth="1"/>
    <col min="6" max="6" width="9.5703125" bestFit="1" customWidth="1"/>
    <col min="7" max="7" width="11.5703125" bestFit="1" customWidth="1"/>
    <col min="9" max="10" width="11.28515625" customWidth="1"/>
  </cols>
  <sheetData>
    <row r="1" spans="1:3" x14ac:dyDescent="0.25">
      <c r="C1" s="2" t="s">
        <v>0</v>
      </c>
    </row>
    <row r="2" spans="1:3" x14ac:dyDescent="0.25">
      <c r="C2" s="3" t="s">
        <v>1</v>
      </c>
    </row>
    <row r="4" spans="1:3" x14ac:dyDescent="0.25">
      <c r="B4" s="4" t="s">
        <v>2</v>
      </c>
      <c r="C4" s="5">
        <f>SUM(C10+C19+C36+C55+C72+C88+C100+C111+C119+C125)</f>
        <v>1827933</v>
      </c>
    </row>
    <row r="5" spans="1:3" x14ac:dyDescent="0.25">
      <c r="B5" s="4" t="s">
        <v>3</v>
      </c>
      <c r="C5" s="5">
        <v>1779006</v>
      </c>
    </row>
    <row r="6" spans="1:3" x14ac:dyDescent="0.25">
      <c r="B6" s="4" t="s">
        <v>4</v>
      </c>
      <c r="C6" s="5">
        <v>48927</v>
      </c>
    </row>
    <row r="8" spans="1:3" x14ac:dyDescent="0.25">
      <c r="A8" s="4" t="s">
        <v>5</v>
      </c>
      <c r="B8" s="4" t="s">
        <v>6</v>
      </c>
      <c r="C8" s="5" t="s">
        <v>7</v>
      </c>
    </row>
    <row r="10" spans="1:3" x14ac:dyDescent="0.25">
      <c r="A10" s="6">
        <v>1960</v>
      </c>
      <c r="B10" s="6" t="s">
        <v>8</v>
      </c>
      <c r="C10" s="7">
        <f>SUM(C11:C16)</f>
        <v>248684</v>
      </c>
    </row>
    <row r="11" spans="1:3" x14ac:dyDescent="0.25">
      <c r="A11" s="4">
        <v>1960</v>
      </c>
      <c r="B11" s="4">
        <v>569</v>
      </c>
      <c r="C11" s="8">
        <v>46155</v>
      </c>
    </row>
    <row r="12" spans="1:3" x14ac:dyDescent="0.25">
      <c r="A12" s="4">
        <v>1960</v>
      </c>
      <c r="B12" s="4">
        <v>769</v>
      </c>
      <c r="C12" s="8">
        <v>136152</v>
      </c>
    </row>
    <row r="13" spans="1:3" x14ac:dyDescent="0.25">
      <c r="A13" s="4">
        <v>1960</v>
      </c>
      <c r="B13" s="4">
        <v>527</v>
      </c>
      <c r="C13" s="5">
        <v>14628</v>
      </c>
    </row>
    <row r="14" spans="1:3" x14ac:dyDescent="0.25">
      <c r="A14" s="4">
        <v>1960</v>
      </c>
      <c r="B14" s="4">
        <v>727</v>
      </c>
      <c r="C14" s="5">
        <v>36562</v>
      </c>
    </row>
    <row r="15" spans="1:3" x14ac:dyDescent="0.25">
      <c r="A15" s="4">
        <v>1960</v>
      </c>
      <c r="B15" s="4">
        <v>927</v>
      </c>
      <c r="C15" s="5">
        <v>11926</v>
      </c>
    </row>
    <row r="16" spans="1:3" x14ac:dyDescent="0.25">
      <c r="A16" s="4">
        <v>1960</v>
      </c>
      <c r="B16" s="4" t="s">
        <v>9</v>
      </c>
      <c r="C16" s="5">
        <v>3261</v>
      </c>
    </row>
    <row r="17" spans="1:9" x14ac:dyDescent="0.25">
      <c r="A17" s="9" t="s">
        <v>10</v>
      </c>
      <c r="B17" s="10"/>
      <c r="C17" s="11"/>
    </row>
    <row r="19" spans="1:9" x14ac:dyDescent="0.25">
      <c r="A19" s="6">
        <v>1961</v>
      </c>
      <c r="B19" s="6" t="s">
        <v>8</v>
      </c>
      <c r="C19" s="7">
        <f>SUM(C20:C32)</f>
        <v>334412</v>
      </c>
    </row>
    <row r="20" spans="1:9" x14ac:dyDescent="0.25">
      <c r="A20" s="4">
        <v>1961</v>
      </c>
      <c r="B20" s="4">
        <v>535</v>
      </c>
      <c r="C20" s="5">
        <v>5591</v>
      </c>
    </row>
    <row r="21" spans="1:9" x14ac:dyDescent="0.25">
      <c r="A21" s="4">
        <v>1961</v>
      </c>
      <c r="B21" s="4">
        <v>735</v>
      </c>
      <c r="C21" s="5">
        <v>20451</v>
      </c>
    </row>
    <row r="22" spans="1:9" x14ac:dyDescent="0.25">
      <c r="A22" s="4">
        <v>1961</v>
      </c>
      <c r="B22" s="4">
        <v>569</v>
      </c>
      <c r="C22" s="8">
        <v>18009</v>
      </c>
    </row>
    <row r="23" spans="1:9" x14ac:dyDescent="0.25">
      <c r="A23" s="4">
        <v>1961</v>
      </c>
      <c r="B23" s="4">
        <v>769</v>
      </c>
      <c r="C23" s="8">
        <v>50462</v>
      </c>
    </row>
    <row r="24" spans="1:9" x14ac:dyDescent="0.25">
      <c r="A24" s="4">
        <v>1961</v>
      </c>
      <c r="B24" s="4">
        <v>969</v>
      </c>
      <c r="C24" s="8">
        <v>33002</v>
      </c>
    </row>
    <row r="25" spans="1:9" x14ac:dyDescent="0.25">
      <c r="A25" s="4">
        <v>1961</v>
      </c>
      <c r="B25" s="4">
        <v>527</v>
      </c>
      <c r="C25" s="5">
        <v>16857</v>
      </c>
      <c r="E25" s="12">
        <v>1961</v>
      </c>
      <c r="F25" s="13"/>
      <c r="H25" s="12">
        <v>1961</v>
      </c>
      <c r="I25" s="13"/>
    </row>
    <row r="26" spans="1:9" x14ac:dyDescent="0.25">
      <c r="A26" s="4">
        <v>1961</v>
      </c>
      <c r="B26" s="4">
        <v>727</v>
      </c>
      <c r="C26" s="5">
        <v>24786</v>
      </c>
      <c r="E26" s="12" t="s">
        <v>11</v>
      </c>
      <c r="F26" s="13"/>
      <c r="H26" s="12" t="s">
        <v>12</v>
      </c>
      <c r="I26" s="13"/>
    </row>
    <row r="27" spans="1:9" x14ac:dyDescent="0.25">
      <c r="A27" s="4">
        <v>1961</v>
      </c>
      <c r="B27" s="4">
        <v>927</v>
      </c>
      <c r="C27" s="5">
        <v>109945</v>
      </c>
      <c r="E27" s="14">
        <v>47557</v>
      </c>
      <c r="F27" s="15" t="s">
        <v>13</v>
      </c>
      <c r="H27" s="14">
        <v>47570</v>
      </c>
      <c r="I27" s="15" t="s">
        <v>13</v>
      </c>
    </row>
    <row r="28" spans="1:9" x14ac:dyDescent="0.25">
      <c r="A28" s="4">
        <v>1961</v>
      </c>
      <c r="B28" s="4" t="s">
        <v>14</v>
      </c>
      <c r="C28" s="8">
        <v>18493</v>
      </c>
      <c r="E28" s="16">
        <v>18489</v>
      </c>
      <c r="F28" s="17">
        <v>0.38877557457366951</v>
      </c>
      <c r="H28" s="18">
        <v>18493</v>
      </c>
      <c r="I28" s="19">
        <v>0.38875341601849905</v>
      </c>
    </row>
    <row r="29" spans="1:9" x14ac:dyDescent="0.25">
      <c r="A29" s="4">
        <v>1961</v>
      </c>
      <c r="B29" s="4" t="s">
        <v>15</v>
      </c>
      <c r="C29" s="8">
        <v>15812</v>
      </c>
      <c r="E29" s="16">
        <v>15806</v>
      </c>
      <c r="F29" s="17">
        <v>0.33235906386020986</v>
      </c>
      <c r="H29" s="18">
        <v>15812</v>
      </c>
      <c r="I29" s="19">
        <v>0.3323943661971831</v>
      </c>
    </row>
    <row r="30" spans="1:9" x14ac:dyDescent="0.25">
      <c r="A30" s="4">
        <v>1961</v>
      </c>
      <c r="B30" s="4" t="s">
        <v>16</v>
      </c>
      <c r="C30" s="8">
        <v>10790</v>
      </c>
      <c r="E30" s="16">
        <v>10787</v>
      </c>
      <c r="F30" s="17">
        <v>0.22682254978236643</v>
      </c>
      <c r="H30" s="18">
        <v>10790</v>
      </c>
      <c r="I30" s="19">
        <v>0.22682362833718731</v>
      </c>
    </row>
    <row r="31" spans="1:9" x14ac:dyDescent="0.25">
      <c r="A31" s="4">
        <v>1961</v>
      </c>
      <c r="B31" s="4" t="s">
        <v>17</v>
      </c>
      <c r="C31" s="8">
        <v>2475</v>
      </c>
      <c r="E31" s="16">
        <v>2475</v>
      </c>
      <c r="F31" s="17">
        <v>5.204281178375423E-2</v>
      </c>
      <c r="H31" s="18">
        <v>2475</v>
      </c>
      <c r="I31" s="19">
        <v>5.2028589447130541E-2</v>
      </c>
    </row>
    <row r="32" spans="1:9" x14ac:dyDescent="0.25">
      <c r="A32" s="4">
        <v>1961</v>
      </c>
      <c r="B32" s="4" t="s">
        <v>9</v>
      </c>
      <c r="C32" s="5">
        <v>7739</v>
      </c>
    </row>
    <row r="33" spans="1:3" x14ac:dyDescent="0.25">
      <c r="A33" s="9" t="s">
        <v>18</v>
      </c>
      <c r="B33" s="10"/>
      <c r="C33" s="11"/>
    </row>
    <row r="34" spans="1:3" x14ac:dyDescent="0.25">
      <c r="A34" s="9" t="s">
        <v>19</v>
      </c>
      <c r="B34" s="10"/>
      <c r="C34" s="11"/>
    </row>
    <row r="36" spans="1:3" x14ac:dyDescent="0.25">
      <c r="A36" s="6">
        <v>1962</v>
      </c>
      <c r="B36" s="6" t="s">
        <v>8</v>
      </c>
      <c r="C36" s="7">
        <f>SUM(C37:C52)</f>
        <v>334205</v>
      </c>
    </row>
    <row r="37" spans="1:3" x14ac:dyDescent="0.25">
      <c r="A37" s="4">
        <v>1962</v>
      </c>
      <c r="B37" s="4">
        <v>735</v>
      </c>
      <c r="C37" s="5">
        <v>3716</v>
      </c>
    </row>
    <row r="38" spans="1:3" x14ac:dyDescent="0.25">
      <c r="A38" s="4">
        <v>1962</v>
      </c>
      <c r="B38" s="4">
        <v>935</v>
      </c>
      <c r="C38" s="5">
        <v>2362</v>
      </c>
    </row>
    <row r="39" spans="1:3" x14ac:dyDescent="0.25">
      <c r="A39" s="4">
        <v>1962</v>
      </c>
      <c r="B39" s="4">
        <v>569</v>
      </c>
      <c r="C39" s="5">
        <v>0</v>
      </c>
    </row>
    <row r="40" spans="1:3" x14ac:dyDescent="0.25">
      <c r="A40" s="4">
        <v>1962</v>
      </c>
      <c r="B40" s="4">
        <v>769</v>
      </c>
      <c r="C40" s="8">
        <f>33568+900</f>
        <v>34468</v>
      </c>
    </row>
    <row r="41" spans="1:3" x14ac:dyDescent="0.25">
      <c r="A41" s="4">
        <v>1962</v>
      </c>
      <c r="B41" s="4">
        <v>969</v>
      </c>
      <c r="C41" s="8">
        <f>48059-900</f>
        <v>47159</v>
      </c>
    </row>
    <row r="42" spans="1:3" x14ac:dyDescent="0.25">
      <c r="A42" s="4">
        <v>1962</v>
      </c>
      <c r="B42" s="4">
        <v>527</v>
      </c>
      <c r="C42" s="5">
        <v>16245</v>
      </c>
    </row>
    <row r="43" spans="1:3" x14ac:dyDescent="0.25">
      <c r="A43" s="4">
        <v>1962</v>
      </c>
      <c r="B43" s="4">
        <v>727</v>
      </c>
      <c r="C43" s="5">
        <v>18474</v>
      </c>
    </row>
    <row r="44" spans="1:3" x14ac:dyDescent="0.25">
      <c r="A44" s="4">
        <v>1962</v>
      </c>
      <c r="B44" s="4">
        <v>927</v>
      </c>
      <c r="C44" s="5">
        <v>144844</v>
      </c>
    </row>
    <row r="45" spans="1:3" x14ac:dyDescent="0.25">
      <c r="A45" s="4">
        <v>1962</v>
      </c>
      <c r="B45" s="4">
        <v>967</v>
      </c>
      <c r="C45" s="5">
        <v>13995</v>
      </c>
    </row>
    <row r="46" spans="1:3" x14ac:dyDescent="0.25">
      <c r="A46" s="4">
        <v>1962</v>
      </c>
      <c r="B46" s="4" t="s">
        <v>20</v>
      </c>
      <c r="C46" s="5">
        <v>6894</v>
      </c>
    </row>
    <row r="47" spans="1:3" x14ac:dyDescent="0.25">
      <c r="A47" s="4">
        <v>1962</v>
      </c>
      <c r="B47" s="4" t="s">
        <v>21</v>
      </c>
      <c r="C47" s="5">
        <v>2574</v>
      </c>
    </row>
    <row r="48" spans="1:3" x14ac:dyDescent="0.25">
      <c r="A48" s="4">
        <v>1962</v>
      </c>
      <c r="B48" s="4" t="s">
        <v>14</v>
      </c>
      <c r="C48" s="5">
        <v>18007</v>
      </c>
    </row>
    <row r="49" spans="1:9" x14ac:dyDescent="0.25">
      <c r="A49" s="4">
        <v>1962</v>
      </c>
      <c r="B49" s="4" t="s">
        <v>15</v>
      </c>
      <c r="C49" s="5">
        <v>13491</v>
      </c>
    </row>
    <row r="50" spans="1:9" x14ac:dyDescent="0.25">
      <c r="A50" s="4">
        <v>1962</v>
      </c>
      <c r="B50" s="4" t="s">
        <v>16</v>
      </c>
      <c r="C50" s="5">
        <v>4102</v>
      </c>
    </row>
    <row r="51" spans="1:9" x14ac:dyDescent="0.25">
      <c r="A51" s="4">
        <v>1962</v>
      </c>
      <c r="B51" s="4" t="s">
        <v>17</v>
      </c>
      <c r="C51" s="5">
        <v>369</v>
      </c>
    </row>
    <row r="52" spans="1:9" x14ac:dyDescent="0.25">
      <c r="A52" s="4">
        <v>1962</v>
      </c>
      <c r="B52" s="4" t="s">
        <v>9</v>
      </c>
      <c r="C52" s="5">
        <v>7505</v>
      </c>
    </row>
    <row r="53" spans="1:9" x14ac:dyDescent="0.25">
      <c r="A53" s="9" t="s">
        <v>22</v>
      </c>
      <c r="B53" s="10"/>
      <c r="C53" s="11"/>
    </row>
    <row r="55" spans="1:9" x14ac:dyDescent="0.25">
      <c r="A55" s="6">
        <v>1963</v>
      </c>
      <c r="B55" s="6" t="s">
        <v>8</v>
      </c>
      <c r="C55" s="7">
        <f>SUM(C56:C68)</f>
        <v>291101</v>
      </c>
    </row>
    <row r="56" spans="1:9" x14ac:dyDescent="0.25">
      <c r="A56" s="4">
        <v>1963</v>
      </c>
      <c r="B56" s="4">
        <v>569</v>
      </c>
      <c r="C56" s="5">
        <v>0</v>
      </c>
    </row>
    <row r="57" spans="1:9" x14ac:dyDescent="0.25">
      <c r="A57" s="4">
        <v>1963</v>
      </c>
      <c r="B57" s="4">
        <v>769</v>
      </c>
      <c r="C57" s="8">
        <f>20684-228</f>
        <v>20456</v>
      </c>
    </row>
    <row r="58" spans="1:9" x14ac:dyDescent="0.25">
      <c r="A58" s="4">
        <v>1963</v>
      </c>
      <c r="B58" s="4">
        <v>969</v>
      </c>
      <c r="C58" s="8">
        <f>31120-231</f>
        <v>30889</v>
      </c>
    </row>
    <row r="59" spans="1:9" x14ac:dyDescent="0.25">
      <c r="A59" s="4">
        <v>1963</v>
      </c>
      <c r="B59" s="4">
        <v>527</v>
      </c>
      <c r="C59" s="20">
        <v>16680</v>
      </c>
    </row>
    <row r="60" spans="1:9" x14ac:dyDescent="0.25">
      <c r="A60" s="4">
        <v>1963</v>
      </c>
      <c r="B60" s="4">
        <v>727</v>
      </c>
      <c r="C60" s="20">
        <v>12378</v>
      </c>
    </row>
    <row r="61" spans="1:9" x14ac:dyDescent="0.25">
      <c r="A61" s="4">
        <v>1963</v>
      </c>
      <c r="B61" s="4">
        <v>927</v>
      </c>
      <c r="C61" s="20">
        <v>117917</v>
      </c>
    </row>
    <row r="62" spans="1:9" x14ac:dyDescent="0.25">
      <c r="A62" s="4">
        <v>1963</v>
      </c>
      <c r="B62" s="4">
        <v>967</v>
      </c>
      <c r="C62" s="20">
        <v>36693</v>
      </c>
      <c r="E62" s="12">
        <v>1963</v>
      </c>
      <c r="F62" s="13"/>
      <c r="H62" s="12">
        <v>1963</v>
      </c>
      <c r="I62" s="13"/>
    </row>
    <row r="63" spans="1:9" x14ac:dyDescent="0.25">
      <c r="A63" s="4">
        <v>1963</v>
      </c>
      <c r="B63" s="4" t="s">
        <v>20</v>
      </c>
      <c r="C63" s="20">
        <v>11627</v>
      </c>
      <c r="E63" s="12" t="s">
        <v>11</v>
      </c>
      <c r="F63" s="13"/>
      <c r="H63" s="12" t="s">
        <v>12</v>
      </c>
      <c r="I63" s="13"/>
    </row>
    <row r="64" spans="1:9" x14ac:dyDescent="0.25">
      <c r="A64" s="4">
        <v>1963</v>
      </c>
      <c r="B64" s="4" t="s">
        <v>21</v>
      </c>
      <c r="C64" s="5">
        <v>7472</v>
      </c>
      <c r="E64" s="14">
        <v>30109</v>
      </c>
      <c r="F64" s="15" t="s">
        <v>13</v>
      </c>
      <c r="H64" s="14">
        <v>26968</v>
      </c>
      <c r="I64" s="15" t="s">
        <v>13</v>
      </c>
    </row>
    <row r="65" spans="1:9" x14ac:dyDescent="0.25">
      <c r="A65" s="4">
        <v>1963</v>
      </c>
      <c r="B65" s="4" t="s">
        <v>14</v>
      </c>
      <c r="C65" s="8">
        <v>15364</v>
      </c>
      <c r="E65" s="18">
        <v>15364</v>
      </c>
      <c r="F65" s="21">
        <v>0.51027931847620311</v>
      </c>
      <c r="H65" s="18">
        <v>13761</v>
      </c>
      <c r="I65" s="21">
        <v>0.51027143280925547</v>
      </c>
    </row>
    <row r="66" spans="1:9" x14ac:dyDescent="0.25">
      <c r="A66" s="4">
        <v>1963</v>
      </c>
      <c r="B66" s="4" t="s">
        <v>15</v>
      </c>
      <c r="C66" s="8">
        <v>12461</v>
      </c>
      <c r="E66" s="18">
        <v>12461</v>
      </c>
      <c r="F66" s="21">
        <v>0.4138629645620911</v>
      </c>
      <c r="H66" s="18">
        <v>11161</v>
      </c>
      <c r="I66" s="21">
        <v>0.41386087214476419</v>
      </c>
    </row>
    <row r="67" spans="1:9" x14ac:dyDescent="0.25">
      <c r="A67" s="4">
        <v>1963</v>
      </c>
      <c r="B67" s="4" t="s">
        <v>16</v>
      </c>
      <c r="C67" s="8">
        <v>2284</v>
      </c>
      <c r="E67" s="18">
        <v>2284</v>
      </c>
      <c r="F67" s="21">
        <v>7.5857716961705804E-2</v>
      </c>
      <c r="H67" s="18">
        <v>2046</v>
      </c>
      <c r="I67" s="21">
        <v>7.5867695045980427E-2</v>
      </c>
    </row>
    <row r="68" spans="1:9" x14ac:dyDescent="0.25">
      <c r="A68" s="4">
        <v>1963</v>
      </c>
      <c r="B68" s="4" t="s">
        <v>9</v>
      </c>
      <c r="C68" s="5">
        <v>6880</v>
      </c>
    </row>
    <row r="69" spans="1:9" x14ac:dyDescent="0.25">
      <c r="A69" s="9" t="s">
        <v>23</v>
      </c>
      <c r="B69" s="10"/>
      <c r="C69" s="11"/>
    </row>
    <row r="70" spans="1:9" x14ac:dyDescent="0.25">
      <c r="A70" s="9" t="s">
        <v>24</v>
      </c>
      <c r="B70" s="10"/>
      <c r="C70" s="11"/>
    </row>
    <row r="72" spans="1:9" x14ac:dyDescent="0.25">
      <c r="A72" s="6">
        <v>1964</v>
      </c>
      <c r="B72" s="6" t="s">
        <v>8</v>
      </c>
      <c r="C72" s="7">
        <f>SUM(C73:C85)</f>
        <v>214003</v>
      </c>
    </row>
    <row r="73" spans="1:9" x14ac:dyDescent="0.25">
      <c r="A73" s="4">
        <v>1964</v>
      </c>
      <c r="B73" s="4">
        <v>569</v>
      </c>
      <c r="C73" s="5">
        <v>0</v>
      </c>
    </row>
    <row r="74" spans="1:9" x14ac:dyDescent="0.25">
      <c r="A74" s="4">
        <v>1964</v>
      </c>
      <c r="B74" s="4">
        <v>769</v>
      </c>
      <c r="C74" s="8">
        <v>16055</v>
      </c>
    </row>
    <row r="75" spans="1:9" x14ac:dyDescent="0.25">
      <c r="A75" s="4">
        <v>1964</v>
      </c>
      <c r="B75" s="4">
        <v>969</v>
      </c>
      <c r="C75" s="8">
        <v>21686</v>
      </c>
    </row>
    <row r="76" spans="1:9" x14ac:dyDescent="0.25">
      <c r="A76" s="4">
        <v>1964</v>
      </c>
      <c r="B76" s="4">
        <v>527</v>
      </c>
      <c r="C76" s="5">
        <v>22968</v>
      </c>
    </row>
    <row r="77" spans="1:9" x14ac:dyDescent="0.25">
      <c r="A77" s="4">
        <v>1964</v>
      </c>
      <c r="B77" s="4">
        <v>727</v>
      </c>
      <c r="C77" s="5">
        <v>0</v>
      </c>
    </row>
    <row r="78" spans="1:9" x14ac:dyDescent="0.25">
      <c r="A78" s="4">
        <v>1964</v>
      </c>
      <c r="B78" s="4">
        <v>927</v>
      </c>
      <c r="C78" s="5">
        <v>88440</v>
      </c>
    </row>
    <row r="79" spans="1:9" x14ac:dyDescent="0.25">
      <c r="A79" s="4">
        <v>1964</v>
      </c>
      <c r="B79" s="4">
        <v>967</v>
      </c>
      <c r="C79" s="5">
        <v>31045</v>
      </c>
    </row>
    <row r="80" spans="1:9" x14ac:dyDescent="0.25">
      <c r="A80" s="4">
        <v>1964</v>
      </c>
      <c r="B80" s="4">
        <v>627</v>
      </c>
      <c r="C80" s="5">
        <v>6480</v>
      </c>
    </row>
    <row r="81" spans="1:3" x14ac:dyDescent="0.25">
      <c r="A81" s="4">
        <v>1964</v>
      </c>
      <c r="B81" s="4">
        <v>667</v>
      </c>
      <c r="C81" s="5">
        <v>4761</v>
      </c>
    </row>
    <row r="82" spans="1:3" x14ac:dyDescent="0.25">
      <c r="A82" s="4">
        <v>1964</v>
      </c>
      <c r="B82" s="4" t="s">
        <v>14</v>
      </c>
      <c r="C82" s="5">
        <v>6201</v>
      </c>
    </row>
    <row r="83" spans="1:3" x14ac:dyDescent="0.25">
      <c r="A83" s="4">
        <v>1964</v>
      </c>
      <c r="B83" s="4" t="s">
        <v>15</v>
      </c>
      <c r="C83" s="5">
        <v>8147</v>
      </c>
    </row>
    <row r="84" spans="1:3" x14ac:dyDescent="0.25">
      <c r="A84" s="4">
        <v>1964</v>
      </c>
      <c r="B84" s="4" t="s">
        <v>16</v>
      </c>
      <c r="C84" s="5">
        <v>851</v>
      </c>
    </row>
    <row r="85" spans="1:3" x14ac:dyDescent="0.25">
      <c r="A85" s="4">
        <v>1964</v>
      </c>
      <c r="B85" s="4" t="s">
        <v>9</v>
      </c>
      <c r="C85" s="5">
        <v>7369</v>
      </c>
    </row>
    <row r="86" spans="1:3" x14ac:dyDescent="0.25">
      <c r="A86" s="9" t="s">
        <v>25</v>
      </c>
      <c r="B86" s="10"/>
      <c r="C86" s="11"/>
    </row>
    <row r="87" spans="1:3" x14ac:dyDescent="0.25">
      <c r="A87" s="22"/>
      <c r="B87" s="22"/>
      <c r="C87" s="23"/>
    </row>
    <row r="88" spans="1:3" x14ac:dyDescent="0.25">
      <c r="A88" s="6">
        <v>1965</v>
      </c>
      <c r="B88" s="6" t="s">
        <v>8</v>
      </c>
      <c r="C88" s="7">
        <f>SUM(C89:C97)</f>
        <v>247092</v>
      </c>
    </row>
    <row r="89" spans="1:3" x14ac:dyDescent="0.25">
      <c r="A89" s="4">
        <v>1965</v>
      </c>
      <c r="B89" s="4">
        <v>139</v>
      </c>
      <c r="C89" s="16">
        <v>17560</v>
      </c>
    </row>
    <row r="90" spans="1:3" x14ac:dyDescent="0.25">
      <c r="A90" s="4">
        <v>1965</v>
      </c>
      <c r="B90" s="4">
        <v>539</v>
      </c>
      <c r="C90" s="16">
        <v>37157</v>
      </c>
    </row>
    <row r="91" spans="1:3" x14ac:dyDescent="0.25">
      <c r="A91" s="4">
        <v>1965</v>
      </c>
      <c r="B91" s="4">
        <v>137</v>
      </c>
      <c r="C91" s="16">
        <v>36747</v>
      </c>
    </row>
    <row r="92" spans="1:3" x14ac:dyDescent="0.25">
      <c r="A92" s="4">
        <v>1965</v>
      </c>
      <c r="B92" s="4">
        <v>537</v>
      </c>
      <c r="C92" s="16">
        <v>88954</v>
      </c>
    </row>
    <row r="93" spans="1:3" x14ac:dyDescent="0.25">
      <c r="A93" s="4">
        <v>1965</v>
      </c>
      <c r="B93" s="4">
        <v>567</v>
      </c>
      <c r="C93" s="16">
        <v>26466</v>
      </c>
    </row>
    <row r="94" spans="1:3" x14ac:dyDescent="0.25">
      <c r="A94" s="4">
        <v>1965</v>
      </c>
      <c r="B94" s="4">
        <v>737</v>
      </c>
      <c r="C94" s="16">
        <v>20291</v>
      </c>
    </row>
    <row r="95" spans="1:3" x14ac:dyDescent="0.25">
      <c r="A95" s="4">
        <v>1965</v>
      </c>
      <c r="B95" s="4">
        <v>767</v>
      </c>
      <c r="C95" s="16">
        <v>8353</v>
      </c>
    </row>
    <row r="96" spans="1:3" x14ac:dyDescent="0.25">
      <c r="A96" s="4">
        <v>1965</v>
      </c>
      <c r="B96" s="4" t="s">
        <v>14</v>
      </c>
      <c r="C96" s="16">
        <v>1528</v>
      </c>
    </row>
    <row r="97" spans="1:3" x14ac:dyDescent="0.25">
      <c r="A97" s="4">
        <v>1965</v>
      </c>
      <c r="B97" s="4" t="s">
        <v>9</v>
      </c>
      <c r="C97" s="16">
        <v>10036</v>
      </c>
    </row>
    <row r="98" spans="1:3" x14ac:dyDescent="0.25">
      <c r="A98" s="22"/>
      <c r="B98" s="22"/>
      <c r="C98" s="24"/>
    </row>
    <row r="99" spans="1:3" x14ac:dyDescent="0.25">
      <c r="A99" s="22"/>
      <c r="B99" s="22"/>
      <c r="C99" s="24"/>
    </row>
    <row r="100" spans="1:3" x14ac:dyDescent="0.25">
      <c r="A100" s="6">
        <v>1966</v>
      </c>
      <c r="B100" s="6" t="s">
        <v>8</v>
      </c>
      <c r="C100" s="7">
        <f>SUM(C101:C108)</f>
        <v>109880</v>
      </c>
    </row>
    <row r="101" spans="1:3" x14ac:dyDescent="0.25">
      <c r="A101" s="4">
        <v>1966</v>
      </c>
      <c r="B101" s="4">
        <v>139</v>
      </c>
      <c r="C101" s="16">
        <v>8779</v>
      </c>
    </row>
    <row r="102" spans="1:3" x14ac:dyDescent="0.25">
      <c r="A102" s="4">
        <v>1966</v>
      </c>
      <c r="B102" s="4">
        <v>539</v>
      </c>
      <c r="C102" s="16">
        <v>12497</v>
      </c>
    </row>
    <row r="103" spans="1:3" x14ac:dyDescent="0.25">
      <c r="A103" s="4">
        <v>1966</v>
      </c>
      <c r="B103" s="4">
        <v>137</v>
      </c>
      <c r="C103" s="16">
        <v>24045</v>
      </c>
    </row>
    <row r="104" spans="1:3" x14ac:dyDescent="0.25">
      <c r="A104" s="4">
        <v>1966</v>
      </c>
      <c r="B104" s="4">
        <v>537</v>
      </c>
      <c r="C104" s="16">
        <v>37605</v>
      </c>
    </row>
    <row r="105" spans="1:3" x14ac:dyDescent="0.25">
      <c r="A105" s="4">
        <v>1966</v>
      </c>
      <c r="B105" s="4">
        <v>567</v>
      </c>
      <c r="C105" s="16">
        <v>10345</v>
      </c>
    </row>
    <row r="106" spans="1:3" x14ac:dyDescent="0.25">
      <c r="A106" s="4">
        <v>1966</v>
      </c>
      <c r="B106" s="4">
        <v>737</v>
      </c>
      <c r="C106" s="16">
        <v>7330</v>
      </c>
    </row>
    <row r="107" spans="1:3" x14ac:dyDescent="0.25">
      <c r="A107" s="4">
        <v>1966</v>
      </c>
      <c r="B107" s="4">
        <v>767</v>
      </c>
      <c r="C107" s="16">
        <v>3142</v>
      </c>
    </row>
    <row r="108" spans="1:3" x14ac:dyDescent="0.25">
      <c r="A108" s="4">
        <v>1966</v>
      </c>
      <c r="B108" s="4" t="s">
        <v>9</v>
      </c>
      <c r="C108" s="16">
        <v>6137</v>
      </c>
    </row>
    <row r="109" spans="1:3" x14ac:dyDescent="0.25">
      <c r="A109" s="22"/>
      <c r="B109" s="22"/>
      <c r="C109" s="24"/>
    </row>
    <row r="110" spans="1:3" x14ac:dyDescent="0.25">
      <c r="A110" s="22"/>
      <c r="B110" s="22"/>
      <c r="C110" s="24"/>
    </row>
    <row r="111" spans="1:3" x14ac:dyDescent="0.25">
      <c r="A111" s="6">
        <v>1967</v>
      </c>
      <c r="B111" s="6" t="s">
        <v>8</v>
      </c>
      <c r="C111" s="7">
        <f>SUM(C112:C116)</f>
        <v>27157</v>
      </c>
    </row>
    <row r="112" spans="1:3" x14ac:dyDescent="0.25">
      <c r="A112" s="4">
        <v>1967</v>
      </c>
      <c r="B112" s="4">
        <v>139</v>
      </c>
      <c r="C112" s="25">
        <v>2911</v>
      </c>
    </row>
    <row r="113" spans="1:3" x14ac:dyDescent="0.25">
      <c r="A113" s="4">
        <v>1967</v>
      </c>
      <c r="B113" s="4">
        <v>539</v>
      </c>
      <c r="C113" s="25">
        <v>3109</v>
      </c>
    </row>
    <row r="114" spans="1:3" x14ac:dyDescent="0.25">
      <c r="A114" s="4">
        <v>1967</v>
      </c>
      <c r="B114" s="4">
        <v>137</v>
      </c>
      <c r="C114" s="16">
        <v>9257</v>
      </c>
    </row>
    <row r="115" spans="1:3" x14ac:dyDescent="0.25">
      <c r="A115" s="4">
        <v>1967</v>
      </c>
      <c r="B115" s="4">
        <v>537</v>
      </c>
      <c r="C115" s="16">
        <v>9771</v>
      </c>
    </row>
    <row r="116" spans="1:3" x14ac:dyDescent="0.25">
      <c r="A116" s="4">
        <v>1967</v>
      </c>
      <c r="B116" s="4">
        <v>567</v>
      </c>
      <c r="C116" s="16">
        <v>2109</v>
      </c>
    </row>
    <row r="117" spans="1:3" x14ac:dyDescent="0.25">
      <c r="A117" s="9" t="s">
        <v>26</v>
      </c>
      <c r="B117" s="10"/>
      <c r="C117" s="11"/>
    </row>
    <row r="118" spans="1:3" x14ac:dyDescent="0.25">
      <c r="A118" s="22"/>
      <c r="B118" s="22"/>
      <c r="C118" s="24"/>
    </row>
    <row r="119" spans="1:3" x14ac:dyDescent="0.25">
      <c r="A119" s="6">
        <v>1968</v>
      </c>
      <c r="B119" s="6" t="s">
        <v>8</v>
      </c>
      <c r="C119" s="7">
        <f>SUM(C120:C124)</f>
        <v>15399</v>
      </c>
    </row>
    <row r="120" spans="1:3" x14ac:dyDescent="0.25">
      <c r="A120" s="4">
        <v>1968</v>
      </c>
      <c r="B120" s="4">
        <v>137</v>
      </c>
      <c r="C120" s="16">
        <v>7206</v>
      </c>
    </row>
    <row r="121" spans="1:3" x14ac:dyDescent="0.25">
      <c r="A121" s="4">
        <v>1968</v>
      </c>
      <c r="B121" s="4">
        <v>537</v>
      </c>
      <c r="C121" s="16">
        <v>6807</v>
      </c>
    </row>
    <row r="122" spans="1:3" x14ac:dyDescent="0.25">
      <c r="A122" s="4">
        <v>1968</v>
      </c>
      <c r="B122" s="4">
        <v>567</v>
      </c>
      <c r="C122" s="16">
        <v>1386</v>
      </c>
    </row>
    <row r="123" spans="1:3" x14ac:dyDescent="0.25">
      <c r="A123" s="22"/>
      <c r="B123" s="22"/>
      <c r="C123" s="24"/>
    </row>
    <row r="124" spans="1:3" x14ac:dyDescent="0.25">
      <c r="A124" s="22"/>
      <c r="B124" s="22"/>
      <c r="C124" s="24"/>
    </row>
    <row r="125" spans="1:3" x14ac:dyDescent="0.25">
      <c r="A125" s="6">
        <v>1969</v>
      </c>
      <c r="B125" s="6" t="s">
        <v>8</v>
      </c>
      <c r="C125" s="7">
        <f>SUM(C126:C128)</f>
        <v>6000</v>
      </c>
    </row>
    <row r="126" spans="1:3" x14ac:dyDescent="0.25">
      <c r="A126" s="4">
        <v>1969</v>
      </c>
      <c r="B126" s="4">
        <v>137</v>
      </c>
      <c r="C126" s="16">
        <v>2762</v>
      </c>
    </row>
    <row r="127" spans="1:3" x14ac:dyDescent="0.25">
      <c r="A127" s="4">
        <v>1969</v>
      </c>
      <c r="B127" s="4">
        <v>537</v>
      </c>
      <c r="C127" s="16">
        <v>2717</v>
      </c>
    </row>
    <row r="128" spans="1:3" x14ac:dyDescent="0.25">
      <c r="A128" s="4">
        <v>1969</v>
      </c>
      <c r="B128" s="4">
        <v>567</v>
      </c>
      <c r="C128" s="16">
        <v>521</v>
      </c>
    </row>
    <row r="129" spans="1:14" x14ac:dyDescent="0.25">
      <c r="A129" s="22"/>
      <c r="B129" s="22"/>
      <c r="C129" s="23"/>
    </row>
    <row r="130" spans="1:14" s="48" customFormat="1" ht="30.75" customHeight="1" x14ac:dyDescent="0.25">
      <c r="A130" s="40"/>
      <c r="B130" s="40"/>
      <c r="C130" s="41"/>
      <c r="D130" s="42" t="s">
        <v>27</v>
      </c>
      <c r="E130" s="43"/>
      <c r="F130" s="43">
        <v>11589</v>
      </c>
      <c r="G130" s="44" t="s">
        <v>28</v>
      </c>
      <c r="H130" s="45"/>
      <c r="I130" s="44"/>
      <c r="J130" s="44"/>
      <c r="K130" s="46"/>
      <c r="L130" s="47"/>
      <c r="M130" s="47"/>
      <c r="N130" s="47"/>
    </row>
    <row r="131" spans="1:14" x14ac:dyDescent="0.25">
      <c r="A131" s="22"/>
      <c r="B131" s="22"/>
      <c r="C131" s="23"/>
      <c r="D131" s="26"/>
      <c r="E131" s="28" t="s">
        <v>29</v>
      </c>
      <c r="F131" s="28" t="s">
        <v>30</v>
      </c>
      <c r="G131" s="28" t="s">
        <v>31</v>
      </c>
      <c r="H131" s="28" t="s">
        <v>32</v>
      </c>
      <c r="I131" s="28" t="s">
        <v>33</v>
      </c>
      <c r="J131" s="28" t="s">
        <v>34</v>
      </c>
      <c r="K131" s="26" t="s">
        <v>7</v>
      </c>
      <c r="L131" s="27"/>
      <c r="M131" s="27"/>
      <c r="N131" s="27"/>
    </row>
    <row r="132" spans="1:14" x14ac:dyDescent="0.25">
      <c r="A132" s="22"/>
      <c r="B132" s="22"/>
      <c r="C132" s="23"/>
      <c r="D132" s="29">
        <v>1960</v>
      </c>
      <c r="E132" s="30">
        <v>1841</v>
      </c>
      <c r="F132" s="30">
        <v>171</v>
      </c>
      <c r="G132" s="30">
        <v>1383</v>
      </c>
      <c r="H132" s="30">
        <v>405</v>
      </c>
      <c r="I132" s="30">
        <v>630</v>
      </c>
      <c r="J132" s="30">
        <v>384</v>
      </c>
      <c r="K132" s="31">
        <v>4814</v>
      </c>
      <c r="L132" s="27"/>
      <c r="M132" s="27"/>
      <c r="N132" s="27"/>
    </row>
    <row r="133" spans="1:14" x14ac:dyDescent="0.25">
      <c r="A133" s="22"/>
      <c r="B133" s="22"/>
      <c r="C133" s="23"/>
      <c r="D133" s="29">
        <v>1961</v>
      </c>
      <c r="E133" s="32">
        <v>616</v>
      </c>
      <c r="F133" s="30">
        <v>104</v>
      </c>
      <c r="G133" s="30">
        <v>633</v>
      </c>
      <c r="H133" s="30">
        <v>720</v>
      </c>
      <c r="I133" s="30">
        <v>554</v>
      </c>
      <c r="J133" s="30">
        <v>345</v>
      </c>
      <c r="K133" s="31">
        <v>2972</v>
      </c>
      <c r="L133" s="27"/>
      <c r="M133" s="27"/>
      <c r="N133" s="27"/>
    </row>
    <row r="134" spans="1:14" x14ac:dyDescent="0.25">
      <c r="A134" s="22"/>
      <c r="B134" s="22"/>
      <c r="C134" s="23"/>
      <c r="D134" s="29">
        <v>1962</v>
      </c>
      <c r="E134" s="32">
        <v>598</v>
      </c>
      <c r="F134" s="30">
        <v>18</v>
      </c>
      <c r="G134" s="30">
        <v>460</v>
      </c>
      <c r="H134" s="30">
        <v>184</v>
      </c>
      <c r="I134" s="30">
        <v>429</v>
      </c>
      <c r="J134" s="30">
        <v>111</v>
      </c>
      <c r="K134" s="31">
        <v>1800</v>
      </c>
      <c r="L134" s="27"/>
      <c r="M134" s="27"/>
      <c r="N134" s="27"/>
    </row>
    <row r="135" spans="1:14" x14ac:dyDescent="0.25">
      <c r="A135" s="22"/>
      <c r="B135" s="22"/>
      <c r="C135" s="23"/>
      <c r="D135" s="29">
        <v>1963</v>
      </c>
      <c r="E135" s="32">
        <v>337</v>
      </c>
      <c r="F135" s="33">
        <v>0</v>
      </c>
      <c r="G135" s="33">
        <v>0</v>
      </c>
      <c r="H135" s="33">
        <v>0</v>
      </c>
      <c r="I135" s="30">
        <v>122</v>
      </c>
      <c r="J135" s="33">
        <v>0</v>
      </c>
      <c r="K135" s="31">
        <v>459</v>
      </c>
      <c r="L135" s="27"/>
      <c r="M135" s="27"/>
      <c r="N135" s="27"/>
    </row>
    <row r="136" spans="1:14" x14ac:dyDescent="0.25">
      <c r="A136" s="22"/>
      <c r="B136" s="22"/>
      <c r="C136" s="23"/>
      <c r="D136" s="29">
        <v>1964</v>
      </c>
      <c r="E136" s="32">
        <v>216</v>
      </c>
      <c r="F136" s="33">
        <v>0</v>
      </c>
      <c r="G136" s="33">
        <v>0</v>
      </c>
      <c r="H136" s="33">
        <v>0</v>
      </c>
      <c r="I136" s="32">
        <v>264</v>
      </c>
      <c r="J136" s="33">
        <v>0</v>
      </c>
      <c r="K136" s="31">
        <v>480</v>
      </c>
      <c r="L136" s="27"/>
      <c r="M136" s="27"/>
      <c r="N136" s="27"/>
    </row>
    <row r="137" spans="1:14" x14ac:dyDescent="0.25">
      <c r="A137" s="22"/>
      <c r="B137" s="22"/>
      <c r="C137" s="23"/>
      <c r="D137" s="29">
        <v>1965</v>
      </c>
      <c r="E137" s="34">
        <v>336</v>
      </c>
      <c r="F137" s="33">
        <v>0</v>
      </c>
      <c r="G137" s="33">
        <v>0</v>
      </c>
      <c r="H137" s="33">
        <v>0</v>
      </c>
      <c r="I137" s="34">
        <v>224</v>
      </c>
      <c r="J137" s="33">
        <v>0</v>
      </c>
      <c r="K137" s="31">
        <v>560</v>
      </c>
      <c r="L137" s="27"/>
      <c r="M137" s="27"/>
      <c r="N137" s="27"/>
    </row>
    <row r="138" spans="1:14" x14ac:dyDescent="0.25">
      <c r="D138" s="29">
        <v>1966</v>
      </c>
      <c r="E138" s="34">
        <v>264</v>
      </c>
      <c r="F138" s="33">
        <v>0</v>
      </c>
      <c r="G138" s="33">
        <v>0</v>
      </c>
      <c r="H138" s="33">
        <v>0</v>
      </c>
      <c r="I138" s="34">
        <v>144</v>
      </c>
      <c r="J138" s="33">
        <v>0</v>
      </c>
      <c r="K138" s="31">
        <v>408</v>
      </c>
      <c r="L138" s="27"/>
      <c r="M138" s="27"/>
      <c r="N138" s="27"/>
    </row>
    <row r="139" spans="1:14" x14ac:dyDescent="0.25">
      <c r="D139" s="29">
        <v>1967</v>
      </c>
      <c r="E139" s="34">
        <v>48</v>
      </c>
      <c r="F139" s="33">
        <v>0</v>
      </c>
      <c r="G139" s="33">
        <v>0</v>
      </c>
      <c r="H139" s="33">
        <v>0</v>
      </c>
      <c r="I139" s="34">
        <v>48</v>
      </c>
      <c r="J139" s="33">
        <v>0</v>
      </c>
      <c r="K139" s="31">
        <v>96</v>
      </c>
      <c r="L139" s="27"/>
      <c r="M139" s="27"/>
      <c r="N139" s="27"/>
    </row>
    <row r="140" spans="1:14" x14ac:dyDescent="0.25">
      <c r="D140" s="29">
        <v>1968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1">
        <v>0</v>
      </c>
      <c r="L140" s="27"/>
      <c r="M140" s="27"/>
      <c r="N140" s="27"/>
    </row>
    <row r="141" spans="1:14" x14ac:dyDescent="0.25">
      <c r="D141" s="29">
        <v>1969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1">
        <v>0</v>
      </c>
      <c r="L141" s="27"/>
      <c r="M141" s="27"/>
      <c r="N141" s="27"/>
    </row>
    <row r="142" spans="1:14" x14ac:dyDescent="0.25">
      <c r="D142" s="26" t="s">
        <v>7</v>
      </c>
      <c r="E142" s="33">
        <v>4256</v>
      </c>
      <c r="F142" s="33">
        <v>293</v>
      </c>
      <c r="G142" s="33">
        <v>2476</v>
      </c>
      <c r="H142" s="33">
        <v>1309</v>
      </c>
      <c r="I142" s="33">
        <v>2415</v>
      </c>
      <c r="J142" s="33">
        <v>840</v>
      </c>
      <c r="K142" s="31">
        <v>11589</v>
      </c>
      <c r="L142" s="27"/>
      <c r="M142" s="27"/>
      <c r="N142" s="27"/>
    </row>
    <row r="143" spans="1:14" x14ac:dyDescent="0.25">
      <c r="D143" s="36"/>
      <c r="E143" s="37"/>
      <c r="F143" s="37"/>
      <c r="G143" s="37"/>
      <c r="H143" s="38" t="s">
        <v>35</v>
      </c>
      <c r="I143" s="37"/>
      <c r="J143" s="37"/>
      <c r="K143" s="39"/>
    </row>
  </sheetData>
  <mergeCells count="16">
    <mergeCell ref="A69:C69"/>
    <mergeCell ref="A70:C70"/>
    <mergeCell ref="A86:C86"/>
    <mergeCell ref="A117:C117"/>
    <mergeCell ref="A34:C34"/>
    <mergeCell ref="A53:C53"/>
    <mergeCell ref="E62:F62"/>
    <mergeCell ref="H62:I62"/>
    <mergeCell ref="E63:F63"/>
    <mergeCell ref="H63:I63"/>
    <mergeCell ref="A17:C17"/>
    <mergeCell ref="E25:F25"/>
    <mergeCell ref="H25:I25"/>
    <mergeCell ref="E26:F26"/>
    <mergeCell ref="H26:I26"/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PRODUCTION NUMBERS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</cp:lastModifiedBy>
  <dcterms:created xsi:type="dcterms:W3CDTF">2017-03-04T00:48:47Z</dcterms:created>
  <dcterms:modified xsi:type="dcterms:W3CDTF">2017-03-04T01:05:04Z</dcterms:modified>
</cp:coreProperties>
</file>