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roduction by Model" sheetId="1" r:id="rId1"/>
  </sheets>
  <calcPr calcId="145621"/>
</workbook>
</file>

<file path=xl/calcChain.xml><?xml version="1.0" encoding="utf-8"?>
<calcChain xmlns="http://schemas.openxmlformats.org/spreadsheetml/2006/main">
  <c r="N61" i="1" l="1"/>
  <c r="M61" i="1"/>
  <c r="L61" i="1"/>
  <c r="K61" i="1"/>
  <c r="J61" i="1"/>
  <c r="I61" i="1"/>
  <c r="G61" i="1"/>
  <c r="D61" i="1"/>
  <c r="C58" i="1"/>
  <c r="E58" i="1" s="1"/>
  <c r="E51" i="1"/>
  <c r="K49" i="1"/>
  <c r="N45" i="1"/>
  <c r="J42" i="1" s="1"/>
  <c r="N44" i="1"/>
  <c r="N40" i="1"/>
  <c r="N39" i="1"/>
  <c r="N38" i="1"/>
  <c r="N37" i="1"/>
  <c r="N34" i="1" s="1"/>
  <c r="N36" i="1"/>
  <c r="N29" i="1"/>
  <c r="C60" i="1" s="1"/>
  <c r="E60" i="1" s="1"/>
  <c r="N28" i="1"/>
  <c r="C59" i="1" s="1"/>
  <c r="E59" i="1" s="1"/>
  <c r="N27" i="1"/>
  <c r="N26" i="1"/>
  <c r="C57" i="1" s="1"/>
  <c r="E57" i="1" s="1"/>
  <c r="N25" i="1"/>
  <c r="C56" i="1" s="1"/>
  <c r="E56" i="1" s="1"/>
  <c r="N21" i="1"/>
  <c r="G21" i="1"/>
  <c r="N20" i="1"/>
  <c r="G20" i="1"/>
  <c r="N19" i="1"/>
  <c r="G19" i="1"/>
  <c r="N18" i="1"/>
  <c r="G18" i="1"/>
  <c r="N17" i="1"/>
  <c r="N14" i="1" s="1"/>
  <c r="G17" i="1"/>
  <c r="G14" i="1" s="1"/>
  <c r="N8" i="1"/>
  <c r="C55" i="1" s="1"/>
  <c r="E55" i="1" s="1"/>
  <c r="N7" i="1"/>
  <c r="C54" i="1" s="1"/>
  <c r="E54" i="1" s="1"/>
  <c r="N6" i="1"/>
  <c r="C53" i="1" s="1"/>
  <c r="E53" i="1" s="1"/>
  <c r="N5" i="1"/>
  <c r="C52" i="1" s="1"/>
  <c r="N4" i="1"/>
  <c r="N2" i="1" s="1"/>
  <c r="C5" i="1" l="1"/>
  <c r="C61" i="1"/>
  <c r="E52" i="1"/>
  <c r="E61" i="1" s="1"/>
  <c r="N23" i="1"/>
  <c r="C8" i="1" s="1"/>
  <c r="C2" i="1" l="1"/>
</calcChain>
</file>

<file path=xl/sharedStrings.xml><?xml version="1.0" encoding="utf-8"?>
<sst xmlns="http://schemas.openxmlformats.org/spreadsheetml/2006/main" count="250" uniqueCount="100">
  <si>
    <t xml:space="preserve">Total Corvairs </t>
  </si>
  <si>
    <t>Early Model Corvair, U.S.A.</t>
  </si>
  <si>
    <t>Produced 60-69</t>
  </si>
  <si>
    <t>Early Model</t>
  </si>
  <si>
    <t>500 Sedan</t>
  </si>
  <si>
    <t>700  Sedan</t>
  </si>
  <si>
    <t>Monza Sedan</t>
  </si>
  <si>
    <t>500 Coupe</t>
  </si>
  <si>
    <t>700  Coupe</t>
  </si>
  <si>
    <t>Monza Coupe</t>
  </si>
  <si>
    <t>Monza Conv.</t>
  </si>
  <si>
    <t>Spyder Coupe</t>
  </si>
  <si>
    <t>Spyder Conv.</t>
  </si>
  <si>
    <t>Totals</t>
  </si>
  <si>
    <t>-</t>
  </si>
  <si>
    <t>Total Canadian</t>
  </si>
  <si>
    <t xml:space="preserve"> Production 60-66</t>
  </si>
  <si>
    <t>6894*</t>
  </si>
  <si>
    <t>2574*</t>
  </si>
  <si>
    <t>11627*</t>
  </si>
  <si>
    <t>7472*</t>
  </si>
  <si>
    <t xml:space="preserve">Total USA Corvair  </t>
  </si>
  <si>
    <t>Production 60-69</t>
  </si>
  <si>
    <t>***</t>
  </si>
  <si>
    <t>Note:</t>
  </si>
  <si>
    <t>The Spyder did not become a distinct model until 1964. Consequently,</t>
  </si>
  <si>
    <t>1962 and 1963 Spyder production is accounted for in the Monza figures.</t>
  </si>
  <si>
    <t>In 1962, 9,468 Monzas were built with the 150 horsepower, turbocharged</t>
  </si>
  <si>
    <t>Spyder package. In 1963, the number increased to 19,099</t>
  </si>
  <si>
    <t>Forward Control Corvair, U.S.A.</t>
  </si>
  <si>
    <t>Corvair Station Wagon, U.S.A.</t>
  </si>
  <si>
    <t>FC's</t>
  </si>
  <si>
    <t>Corvan</t>
  </si>
  <si>
    <t>Greenbriar</t>
  </si>
  <si>
    <t>Loadside</t>
  </si>
  <si>
    <t>Rampside</t>
  </si>
  <si>
    <t>500 Wagon</t>
  </si>
  <si>
    <t>700 Wagon</t>
  </si>
  <si>
    <t>Monza Wagon</t>
  </si>
  <si>
    <t>Late Model Corvair, USA</t>
  </si>
  <si>
    <t>Late Model</t>
  </si>
  <si>
    <t>500 Sport Sedan</t>
  </si>
  <si>
    <t>Monza Sport Sedan</t>
  </si>
  <si>
    <t>Total Corsa Coupes</t>
  </si>
  <si>
    <t>Total Corsa Conv.</t>
  </si>
  <si>
    <t>Corsa 140 Coupe</t>
  </si>
  <si>
    <t>Corsa 140 Conv.</t>
  </si>
  <si>
    <t>Corsa 180 Coupe</t>
  </si>
  <si>
    <t>Corsa 180 Conv.</t>
  </si>
  <si>
    <t>Total</t>
  </si>
  <si>
    <t>15186*</t>
  </si>
  <si>
    <t>6252*</t>
  </si>
  <si>
    <t>5105*</t>
  </si>
  <si>
    <t>2101*</t>
  </si>
  <si>
    <t>5964*</t>
  </si>
  <si>
    <t>2557*</t>
  </si>
  <si>
    <t>1366*</t>
  </si>
  <si>
    <t>585*</t>
  </si>
  <si>
    <t xml:space="preserve">In the 1965 and 1966 model years, 9,157 Corsa models were </t>
  </si>
  <si>
    <t>65 Turbos</t>
  </si>
  <si>
    <t xml:space="preserve">25.2% Turbo Corsa's in 1965 </t>
  </si>
  <si>
    <t>equipped with the 180 horsepower turbocharged engine option.</t>
  </si>
  <si>
    <t>66 Turbos</t>
  </si>
  <si>
    <t>18.6% Turbo Corsa's in 1966</t>
  </si>
  <si>
    <t xml:space="preserve">Total Canada Corvair Production </t>
  </si>
  <si>
    <t>1960-66</t>
  </si>
  <si>
    <t>Early Model Corvair, Canada</t>
  </si>
  <si>
    <t>900 Wagon</t>
  </si>
  <si>
    <t>700 Sedan</t>
  </si>
  <si>
    <t>TOTAL</t>
  </si>
  <si>
    <t>204*</t>
  </si>
  <si>
    <t>76*</t>
  </si>
  <si>
    <t>Late Model Corvair, Canada</t>
  </si>
  <si>
    <t>1055*</t>
  </si>
  <si>
    <t>243*</t>
  </si>
  <si>
    <t>296*</t>
  </si>
  <si>
    <t>117*</t>
  </si>
  <si>
    <t>539*</t>
  </si>
  <si>
    <t>143*</t>
  </si>
  <si>
    <t>94*</t>
  </si>
  <si>
    <t>In 1965, 696 Canadian Corvairs were shipped overseas as CKD (completely knocked down) units.</t>
  </si>
  <si>
    <t>In 1966, 432 Canadian Corvairs were shipped overseas as CKD (completely knocked down) units.</t>
  </si>
  <si>
    <t>Totals Produced by Year of manufacture</t>
  </si>
  <si>
    <t>AC equipped vairs</t>
  </si>
  <si>
    <t>Bloomfield NJ Exports</t>
  </si>
  <si>
    <t>(34,875 total exported Corvairs )</t>
  </si>
  <si>
    <t>USA</t>
  </si>
  <si>
    <t>Canada</t>
  </si>
  <si>
    <t>Belgium</t>
  </si>
  <si>
    <t>Denmark</t>
  </si>
  <si>
    <t>Mexico</t>
  </si>
  <si>
    <t>S Africa</t>
  </si>
  <si>
    <t>Swiss</t>
  </si>
  <si>
    <t>S America</t>
  </si>
  <si>
    <t xml:space="preserve">Total </t>
  </si>
  <si>
    <t>OSHAWA Produced 696 1965 Corvairs for CKD shipments</t>
  </si>
  <si>
    <t>Bloomfiled NJ exports were not assigned a VIN.  Serial numberws were assigned by destination country.
Majority of exports were sedans.</t>
  </si>
  <si>
    <t>OSHAWA Produced 432 1966 Corvairs for CKD shipments</t>
  </si>
  <si>
    <t>WILLOW RUN Produced 96 1967 Corvairs for CKD shipments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</si>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</sst>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Tahoma"/>
      <family val="2"/>
    </font>
    <font>
      <sz val="7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3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3" fontId="2" fillId="0" borderId="0" xfId="1" applyNumberFormat="1" applyFont="1" applyAlignment="1">
      <alignment horizontal="center"/>
    </xf>
    <xf numFmtId="0" fontId="3" fillId="2" borderId="1" xfId="1" applyFont="1" applyFill="1" applyBorder="1" applyAlignment="1">
      <alignment horizontal="left"/>
    </xf>
    <xf numFmtId="3" fontId="3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2" borderId="2" xfId="1" applyFont="1" applyFill="1" applyBorder="1"/>
    <xf numFmtId="0" fontId="3" fillId="2" borderId="2" xfId="1" applyFont="1" applyFill="1" applyBorder="1"/>
    <xf numFmtId="3" fontId="3" fillId="2" borderId="3" xfId="1" applyNumberFormat="1" applyFont="1" applyFill="1" applyBorder="1"/>
    <xf numFmtId="0" fontId="2" fillId="2" borderId="4" xfId="1" applyFont="1" applyFill="1" applyBorder="1" applyAlignment="1">
      <alignment horizontal="left" vertical="top"/>
    </xf>
    <xf numFmtId="3" fontId="2" fillId="2" borderId="4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wrapText="1"/>
    </xf>
    <xf numFmtId="3" fontId="3" fillId="2" borderId="8" xfId="1" applyNumberFormat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 wrapText="1"/>
    </xf>
    <xf numFmtId="3" fontId="3" fillId="2" borderId="9" xfId="1" applyNumberFormat="1" applyFont="1" applyFill="1" applyBorder="1"/>
    <xf numFmtId="0" fontId="3" fillId="2" borderId="1" xfId="1" applyFont="1" applyFill="1" applyBorder="1" applyAlignment="1"/>
    <xf numFmtId="0" fontId="2" fillId="2" borderId="4" xfId="1" applyFont="1" applyFill="1" applyBorder="1" applyAlignment="1"/>
    <xf numFmtId="3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right" vertical="top" wrapText="1"/>
    </xf>
    <xf numFmtId="0" fontId="3" fillId="2" borderId="0" xfId="1" applyFont="1" applyFill="1" applyBorder="1" applyAlignment="1">
      <alignment vertical="top" wrapText="1"/>
    </xf>
    <xf numFmtId="0" fontId="3" fillId="2" borderId="0" xfId="1" applyFont="1" applyFill="1" applyBorder="1"/>
    <xf numFmtId="0" fontId="3" fillId="2" borderId="6" xfId="1" applyFont="1" applyFill="1" applyBorder="1"/>
    <xf numFmtId="0" fontId="3" fillId="2" borderId="5" xfId="1" applyFont="1" applyFill="1" applyBorder="1" applyAlignment="1">
      <alignment vertical="top" wrapText="1"/>
    </xf>
    <xf numFmtId="0" fontId="3" fillId="2" borderId="4" xfId="1" applyFont="1" applyFill="1" applyBorder="1" applyAlignment="1">
      <alignment vertical="top" wrapText="1"/>
    </xf>
    <xf numFmtId="0" fontId="3" fillId="2" borderId="11" xfId="1" applyFont="1" applyFill="1" applyBorder="1" applyAlignment="1">
      <alignment vertical="top" wrapText="1"/>
    </xf>
    <xf numFmtId="0" fontId="3" fillId="2" borderId="11" xfId="1" applyFont="1" applyFill="1" applyBorder="1"/>
    <xf numFmtId="0" fontId="3" fillId="2" borderId="12" xfId="1" applyFont="1" applyFill="1" applyBorder="1"/>
    <xf numFmtId="3" fontId="1" fillId="2" borderId="3" xfId="1" applyNumberFormat="1" applyFont="1" applyFill="1" applyBorder="1"/>
    <xf numFmtId="3" fontId="3" fillId="2" borderId="0" xfId="1" applyNumberFormat="1" applyFont="1" applyFill="1" applyBorder="1"/>
    <xf numFmtId="0" fontId="4" fillId="2" borderId="1" xfId="1" applyFont="1" applyFill="1" applyBorder="1"/>
    <xf numFmtId="0" fontId="3" fillId="2" borderId="0" xfId="1" applyFont="1" applyFill="1"/>
    <xf numFmtId="0" fontId="5" fillId="2" borderId="0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3" fontId="3" fillId="2" borderId="9" xfId="1" applyNumberFormat="1" applyFont="1" applyFill="1" applyBorder="1" applyAlignment="1">
      <alignment horizontal="center" vertical="top" wrapText="1"/>
    </xf>
    <xf numFmtId="3" fontId="3" fillId="2" borderId="0" xfId="1" applyNumberFormat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3" fontId="2" fillId="0" borderId="0" xfId="1" applyNumberFormat="1" applyFont="1" applyAlignment="1">
      <alignment horizontal="center" wrapText="1"/>
    </xf>
    <xf numFmtId="3" fontId="1" fillId="2" borderId="8" xfId="1" applyNumberFormat="1" applyFont="1" applyFill="1" applyBorder="1" applyAlignment="1">
      <alignment horizontal="center" vertical="top" wrapText="1"/>
    </xf>
    <xf numFmtId="3" fontId="1" fillId="2" borderId="9" xfId="1" applyNumberFormat="1" applyFont="1" applyFill="1" applyBorder="1" applyAlignment="1">
      <alignment horizontal="center" vertical="top" wrapText="1"/>
    </xf>
    <xf numFmtId="164" fontId="2" fillId="0" borderId="0" xfId="1" applyNumberFormat="1" applyFont="1" applyAlignment="1">
      <alignment horizontal="center"/>
    </xf>
    <xf numFmtId="3" fontId="6" fillId="2" borderId="8" xfId="1" applyNumberFormat="1" applyFont="1" applyFill="1" applyBorder="1" applyAlignment="1">
      <alignment horizontal="center" vertical="top" wrapText="1"/>
    </xf>
    <xf numFmtId="3" fontId="6" fillId="2" borderId="9" xfId="1" applyNumberFormat="1" applyFont="1" applyFill="1" applyBorder="1" applyAlignment="1">
      <alignment horizontal="center" vertical="top" wrapText="1"/>
    </xf>
    <xf numFmtId="0" fontId="4" fillId="2" borderId="13" xfId="1" applyFont="1" applyFill="1" applyBorder="1" applyAlignment="1">
      <alignment horizontal="center" vertical="top" wrapText="1"/>
    </xf>
    <xf numFmtId="3" fontId="3" fillId="2" borderId="14" xfId="1" applyNumberFormat="1" applyFont="1" applyFill="1" applyBorder="1" applyAlignment="1">
      <alignment horizontal="center" vertical="top" wrapText="1"/>
    </xf>
    <xf numFmtId="3" fontId="3" fillId="2" borderId="15" xfId="1" applyNumberFormat="1" applyFont="1" applyFill="1" applyBorder="1" applyAlignment="1">
      <alignment horizontal="center" vertical="top" wrapText="1"/>
    </xf>
    <xf numFmtId="0" fontId="3" fillId="2" borderId="1" xfId="1" applyFont="1" applyFill="1" applyBorder="1"/>
    <xf numFmtId="0" fontId="3" fillId="2" borderId="5" xfId="1" applyFont="1" applyFill="1" applyBorder="1" applyAlignment="1">
      <alignment horizontal="center" vertical="top" wrapText="1"/>
    </xf>
    <xf numFmtId="3" fontId="2" fillId="2" borderId="0" xfId="1" applyNumberFormat="1" applyFont="1" applyFill="1" applyAlignment="1">
      <alignment horizontal="center" wrapText="1"/>
    </xf>
    <xf numFmtId="0" fontId="4" fillId="2" borderId="7" xfId="1" applyFont="1" applyFill="1" applyBorder="1" applyAlignment="1">
      <alignment horizontal="center" vertical="top" wrapText="1"/>
    </xf>
    <xf numFmtId="164" fontId="2" fillId="2" borderId="0" xfId="1" applyNumberFormat="1" applyFont="1" applyFill="1" applyAlignment="1">
      <alignment horizontal="center"/>
    </xf>
    <xf numFmtId="0" fontId="3" fillId="2" borderId="8" xfId="1" applyFont="1" applyFill="1" applyBorder="1" applyAlignment="1">
      <alignment horizontal="center" vertical="top" wrapText="1"/>
    </xf>
    <xf numFmtId="0" fontId="5" fillId="2" borderId="0" xfId="1" applyFont="1" applyFill="1" applyBorder="1"/>
    <xf numFmtId="0" fontId="5" fillId="2" borderId="0" xfId="1" applyFont="1" applyFill="1" applyBorder="1" applyAlignment="1">
      <alignment horizontal="center"/>
    </xf>
    <xf numFmtId="0" fontId="7" fillId="2" borderId="0" xfId="1" applyFont="1" applyFill="1" applyBorder="1"/>
    <xf numFmtId="3" fontId="7" fillId="2" borderId="16" xfId="1" applyNumberFormat="1" applyFont="1" applyFill="1" applyBorder="1"/>
    <xf numFmtId="0" fontId="5" fillId="2" borderId="11" xfId="1" applyFont="1" applyFill="1" applyBorder="1"/>
    <xf numFmtId="0" fontId="5" fillId="2" borderId="11" xfId="1" applyFont="1" applyFill="1" applyBorder="1" applyAlignment="1">
      <alignment horizontal="center"/>
    </xf>
    <xf numFmtId="0" fontId="7" fillId="2" borderId="11" xfId="1" applyFont="1" applyFill="1" applyBorder="1"/>
    <xf numFmtId="0" fontId="7" fillId="2" borderId="12" xfId="1" applyFont="1" applyFill="1" applyBorder="1"/>
    <xf numFmtId="0" fontId="3" fillId="2" borderId="2" xfId="1" applyFont="1" applyFill="1" applyBorder="1" applyAlignment="1">
      <alignment vertical="top" wrapText="1"/>
    </xf>
    <xf numFmtId="0" fontId="3" fillId="2" borderId="2" xfId="1" applyFont="1" applyFill="1" applyBorder="1" applyAlignment="1">
      <alignment horizontal="center"/>
    </xf>
    <xf numFmtId="3" fontId="3" fillId="2" borderId="2" xfId="1" applyNumberFormat="1" applyFont="1" applyFill="1" applyBorder="1"/>
    <xf numFmtId="0" fontId="3" fillId="2" borderId="17" xfId="1" applyFont="1" applyFill="1" applyBorder="1"/>
    <xf numFmtId="0" fontId="3" fillId="2" borderId="5" xfId="1" applyFont="1" applyFill="1" applyBorder="1" applyAlignment="1">
      <alignment horizontal="right" wrapText="1"/>
    </xf>
    <xf numFmtId="0" fontId="4" fillId="2" borderId="0" xfId="1" applyFont="1" applyFill="1" applyBorder="1"/>
    <xf numFmtId="3" fontId="2" fillId="0" borderId="0" xfId="1" applyNumberFormat="1" applyFont="1" applyAlignment="1">
      <alignment horizontal="left"/>
    </xf>
    <xf numFmtId="0" fontId="4" fillId="2" borderId="13" xfId="1" applyFont="1" applyFill="1" applyBorder="1" applyAlignment="1">
      <alignment horizontal="center" wrapText="1"/>
    </xf>
    <xf numFmtId="3" fontId="3" fillId="2" borderId="14" xfId="1" applyNumberFormat="1" applyFont="1" applyFill="1" applyBorder="1" applyAlignment="1">
      <alignment horizontal="center" wrapText="1"/>
    </xf>
    <xf numFmtId="3" fontId="3" fillId="2" borderId="15" xfId="1" applyNumberFormat="1" applyFont="1" applyFill="1" applyBorder="1"/>
    <xf numFmtId="3" fontId="3" fillId="2" borderId="0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vertical="top" wrapText="1"/>
    </xf>
    <xf numFmtId="3" fontId="3" fillId="2" borderId="2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3" fontId="3" fillId="2" borderId="18" xfId="1" applyNumberFormat="1" applyFont="1" applyFill="1" applyBorder="1" applyAlignment="1">
      <alignment horizontal="center" wrapText="1"/>
    </xf>
    <xf numFmtId="3" fontId="2" fillId="2" borderId="0" xfId="1" applyNumberFormat="1" applyFont="1" applyFill="1" applyAlignment="1">
      <alignment horizontal="left"/>
    </xf>
    <xf numFmtId="0" fontId="3" fillId="2" borderId="5" xfId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3" fontId="2" fillId="2" borderId="11" xfId="1" applyNumberFormat="1" applyFont="1" applyFill="1" applyBorder="1" applyAlignment="1">
      <alignment horizontal="center"/>
    </xf>
    <xf numFmtId="0" fontId="5" fillId="2" borderId="11" xfId="1" applyFont="1" applyFill="1" applyBorder="1" applyAlignment="1">
      <alignment horizontal="left"/>
    </xf>
    <xf numFmtId="3" fontId="8" fillId="2" borderId="11" xfId="1" applyNumberFormat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left"/>
    </xf>
    <xf numFmtId="3" fontId="3" fillId="2" borderId="19" xfId="1" applyNumberFormat="1" applyFont="1" applyFill="1" applyBorder="1" applyAlignment="1">
      <alignment horizontal="left"/>
    </xf>
    <xf numFmtId="3" fontId="2" fillId="2" borderId="20" xfId="1" applyNumberFormat="1" applyFont="1" applyFill="1" applyBorder="1" applyAlignment="1">
      <alignment horizontal="left"/>
    </xf>
    <xf numFmtId="3" fontId="2" fillId="2" borderId="19" xfId="1" applyNumberFormat="1" applyFont="1" applyFill="1" applyBorder="1" applyAlignment="1">
      <alignment horizontal="left"/>
    </xf>
    <xf numFmtId="3" fontId="2" fillId="2" borderId="2" xfId="1" applyNumberFormat="1" applyFont="1" applyFill="1" applyBorder="1" applyAlignment="1">
      <alignment horizontal="center"/>
    </xf>
    <xf numFmtId="3" fontId="9" fillId="2" borderId="2" xfId="1" applyNumberFormat="1" applyFont="1" applyFill="1" applyBorder="1" applyAlignment="1">
      <alignment horizontal="left"/>
    </xf>
    <xf numFmtId="3" fontId="9" fillId="2" borderId="17" xfId="1" applyNumberFormat="1" applyFont="1" applyFill="1" applyBorder="1" applyAlignment="1">
      <alignment horizontal="left"/>
    </xf>
    <xf numFmtId="3" fontId="3" fillId="2" borderId="21" xfId="1" applyNumberFormat="1" applyFont="1" applyFill="1" applyBorder="1" applyAlignment="1">
      <alignment horizontal="center"/>
    </xf>
    <xf numFmtId="3" fontId="2" fillId="2" borderId="22" xfId="1" applyNumberFormat="1" applyFont="1" applyFill="1" applyBorder="1" applyAlignment="1">
      <alignment horizontal="left"/>
    </xf>
    <xf numFmtId="3" fontId="2" fillId="2" borderId="21" xfId="1" applyNumberFormat="1" applyFont="1" applyFill="1" applyBorder="1" applyAlignment="1">
      <alignment horizontal="left"/>
    </xf>
    <xf numFmtId="3" fontId="2" fillId="2" borderId="22" xfId="1" applyNumberFormat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/>
    </xf>
    <xf numFmtId="3" fontId="8" fillId="2" borderId="6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3" fontId="3" fillId="2" borderId="8" xfId="1" applyNumberFormat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3" fontId="2" fillId="2" borderId="8" xfId="1" applyNumberFormat="1" applyFont="1" applyFill="1" applyBorder="1" applyAlignment="1">
      <alignment horizontal="center"/>
    </xf>
    <xf numFmtId="3" fontId="2" fillId="2" borderId="9" xfId="1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3" fillId="2" borderId="11" xfId="1" applyNumberFormat="1" applyFont="1" applyFill="1" applyBorder="1" applyAlignment="1">
      <alignment horizontal="center"/>
    </xf>
    <xf numFmtId="3" fontId="3" fillId="2" borderId="23" xfId="1" applyNumberFormat="1" applyFont="1" applyFill="1" applyBorder="1" applyAlignment="1">
      <alignment horizontal="center"/>
    </xf>
    <xf numFmtId="3" fontId="2" fillId="2" borderId="24" xfId="1" applyNumberFormat="1" applyFont="1" applyFill="1" applyBorder="1" applyAlignment="1">
      <alignment horizontal="center"/>
    </xf>
    <xf numFmtId="3" fontId="2" fillId="2" borderId="23" xfId="1" applyNumberFormat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17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abSelected="1" zoomScaleNormal="100" workbookViewId="0">
      <selection activeCell="V24" sqref="V24"/>
    </sheetView>
  </sheetViews>
  <sheetFormatPr defaultRowHeight="12.75" x14ac:dyDescent="0.2"/>
  <cols>
    <col min="1" max="1" width="3.140625" style="3" customWidth="1"/>
    <col min="2" max="2" width="15.42578125" style="126" customWidth="1"/>
    <col min="3" max="3" width="9.140625" style="3"/>
    <col min="4" max="4" width="8.42578125" style="3" customWidth="1"/>
    <col min="5" max="5" width="9" style="3" customWidth="1"/>
    <col min="6" max="13" width="7.7109375" style="3" customWidth="1"/>
    <col min="14" max="14" width="9" style="3" customWidth="1"/>
    <col min="15" max="15" width="2.85546875" style="3" customWidth="1"/>
    <col min="16" max="16" width="9.140625" style="3"/>
    <col min="17" max="17" width="10.85546875" style="3" bestFit="1" customWidth="1"/>
    <col min="18" max="253" width="9.140625" style="3"/>
    <col min="254" max="254" width="3.140625" style="3" customWidth="1"/>
    <col min="255" max="255" width="15.42578125" style="3" customWidth="1"/>
    <col min="256" max="256" width="9.140625" style="3"/>
    <col min="257" max="257" width="8.42578125" style="3" customWidth="1"/>
    <col min="258" max="258" width="9" style="3" customWidth="1"/>
    <col min="259" max="266" width="7.7109375" style="3" customWidth="1"/>
    <col min="267" max="267" width="9" style="3" customWidth="1"/>
    <col min="268" max="268" width="2.85546875" style="3" customWidth="1"/>
    <col min="269" max="270" width="9.140625" style="3"/>
    <col min="271" max="271" width="27.42578125" style="3" customWidth="1"/>
    <col min="272" max="272" width="12" style="3" customWidth="1"/>
    <col min="273" max="509" width="9.140625" style="3"/>
    <col min="510" max="510" width="3.140625" style="3" customWidth="1"/>
    <col min="511" max="511" width="15.42578125" style="3" customWidth="1"/>
    <col min="512" max="512" width="9.140625" style="3"/>
    <col min="513" max="513" width="8.42578125" style="3" customWidth="1"/>
    <col min="514" max="514" width="9" style="3" customWidth="1"/>
    <col min="515" max="522" width="7.7109375" style="3" customWidth="1"/>
    <col min="523" max="523" width="9" style="3" customWidth="1"/>
    <col min="524" max="524" width="2.85546875" style="3" customWidth="1"/>
    <col min="525" max="526" width="9.140625" style="3"/>
    <col min="527" max="527" width="27.42578125" style="3" customWidth="1"/>
    <col min="528" max="528" width="12" style="3" customWidth="1"/>
    <col min="529" max="765" width="9.140625" style="3"/>
    <col min="766" max="766" width="3.140625" style="3" customWidth="1"/>
    <col min="767" max="767" width="15.42578125" style="3" customWidth="1"/>
    <col min="768" max="768" width="9.140625" style="3"/>
    <col min="769" max="769" width="8.42578125" style="3" customWidth="1"/>
    <col min="770" max="770" width="9" style="3" customWidth="1"/>
    <col min="771" max="778" width="7.7109375" style="3" customWidth="1"/>
    <col min="779" max="779" width="9" style="3" customWidth="1"/>
    <col min="780" max="780" width="2.85546875" style="3" customWidth="1"/>
    <col min="781" max="782" width="9.140625" style="3"/>
    <col min="783" max="783" width="27.42578125" style="3" customWidth="1"/>
    <col min="784" max="784" width="12" style="3" customWidth="1"/>
    <col min="785" max="1021" width="9.140625" style="3"/>
    <col min="1022" max="1022" width="3.140625" style="3" customWidth="1"/>
    <col min="1023" max="1023" width="15.42578125" style="3" customWidth="1"/>
    <col min="1024" max="1024" width="9.140625" style="3"/>
    <col min="1025" max="1025" width="8.42578125" style="3" customWidth="1"/>
    <col min="1026" max="1026" width="9" style="3" customWidth="1"/>
    <col min="1027" max="1034" width="7.7109375" style="3" customWidth="1"/>
    <col min="1035" max="1035" width="9" style="3" customWidth="1"/>
    <col min="1036" max="1036" width="2.85546875" style="3" customWidth="1"/>
    <col min="1037" max="1038" width="9.140625" style="3"/>
    <col min="1039" max="1039" width="27.42578125" style="3" customWidth="1"/>
    <col min="1040" max="1040" width="12" style="3" customWidth="1"/>
    <col min="1041" max="1277" width="9.140625" style="3"/>
    <col min="1278" max="1278" width="3.140625" style="3" customWidth="1"/>
    <col min="1279" max="1279" width="15.42578125" style="3" customWidth="1"/>
    <col min="1280" max="1280" width="9.140625" style="3"/>
    <col min="1281" max="1281" width="8.42578125" style="3" customWidth="1"/>
    <col min="1282" max="1282" width="9" style="3" customWidth="1"/>
    <col min="1283" max="1290" width="7.7109375" style="3" customWidth="1"/>
    <col min="1291" max="1291" width="9" style="3" customWidth="1"/>
    <col min="1292" max="1292" width="2.85546875" style="3" customWidth="1"/>
    <col min="1293" max="1294" width="9.140625" style="3"/>
    <col min="1295" max="1295" width="27.42578125" style="3" customWidth="1"/>
    <col min="1296" max="1296" width="12" style="3" customWidth="1"/>
    <col min="1297" max="1533" width="9.140625" style="3"/>
    <col min="1534" max="1534" width="3.140625" style="3" customWidth="1"/>
    <col min="1535" max="1535" width="15.42578125" style="3" customWidth="1"/>
    <col min="1536" max="1536" width="9.140625" style="3"/>
    <col min="1537" max="1537" width="8.42578125" style="3" customWidth="1"/>
    <col min="1538" max="1538" width="9" style="3" customWidth="1"/>
    <col min="1539" max="1546" width="7.7109375" style="3" customWidth="1"/>
    <col min="1547" max="1547" width="9" style="3" customWidth="1"/>
    <col min="1548" max="1548" width="2.85546875" style="3" customWidth="1"/>
    <col min="1549" max="1550" width="9.140625" style="3"/>
    <col min="1551" max="1551" width="27.42578125" style="3" customWidth="1"/>
    <col min="1552" max="1552" width="12" style="3" customWidth="1"/>
    <col min="1553" max="1789" width="9.140625" style="3"/>
    <col min="1790" max="1790" width="3.140625" style="3" customWidth="1"/>
    <col min="1791" max="1791" width="15.42578125" style="3" customWidth="1"/>
    <col min="1792" max="1792" width="9.140625" style="3"/>
    <col min="1793" max="1793" width="8.42578125" style="3" customWidth="1"/>
    <col min="1794" max="1794" width="9" style="3" customWidth="1"/>
    <col min="1795" max="1802" width="7.7109375" style="3" customWidth="1"/>
    <col min="1803" max="1803" width="9" style="3" customWidth="1"/>
    <col min="1804" max="1804" width="2.85546875" style="3" customWidth="1"/>
    <col min="1805" max="1806" width="9.140625" style="3"/>
    <col min="1807" max="1807" width="27.42578125" style="3" customWidth="1"/>
    <col min="1808" max="1808" width="12" style="3" customWidth="1"/>
    <col min="1809" max="2045" width="9.140625" style="3"/>
    <col min="2046" max="2046" width="3.140625" style="3" customWidth="1"/>
    <col min="2047" max="2047" width="15.42578125" style="3" customWidth="1"/>
    <col min="2048" max="2048" width="9.140625" style="3"/>
    <col min="2049" max="2049" width="8.42578125" style="3" customWidth="1"/>
    <col min="2050" max="2050" width="9" style="3" customWidth="1"/>
    <col min="2051" max="2058" width="7.7109375" style="3" customWidth="1"/>
    <col min="2059" max="2059" width="9" style="3" customWidth="1"/>
    <col min="2060" max="2060" width="2.85546875" style="3" customWidth="1"/>
    <col min="2061" max="2062" width="9.140625" style="3"/>
    <col min="2063" max="2063" width="27.42578125" style="3" customWidth="1"/>
    <col min="2064" max="2064" width="12" style="3" customWidth="1"/>
    <col min="2065" max="2301" width="9.140625" style="3"/>
    <col min="2302" max="2302" width="3.140625" style="3" customWidth="1"/>
    <col min="2303" max="2303" width="15.42578125" style="3" customWidth="1"/>
    <col min="2304" max="2304" width="9.140625" style="3"/>
    <col min="2305" max="2305" width="8.42578125" style="3" customWidth="1"/>
    <col min="2306" max="2306" width="9" style="3" customWidth="1"/>
    <col min="2307" max="2314" width="7.7109375" style="3" customWidth="1"/>
    <col min="2315" max="2315" width="9" style="3" customWidth="1"/>
    <col min="2316" max="2316" width="2.85546875" style="3" customWidth="1"/>
    <col min="2317" max="2318" width="9.140625" style="3"/>
    <col min="2319" max="2319" width="27.42578125" style="3" customWidth="1"/>
    <col min="2320" max="2320" width="12" style="3" customWidth="1"/>
    <col min="2321" max="2557" width="9.140625" style="3"/>
    <col min="2558" max="2558" width="3.140625" style="3" customWidth="1"/>
    <col min="2559" max="2559" width="15.42578125" style="3" customWidth="1"/>
    <col min="2560" max="2560" width="9.140625" style="3"/>
    <col min="2561" max="2561" width="8.42578125" style="3" customWidth="1"/>
    <col min="2562" max="2562" width="9" style="3" customWidth="1"/>
    <col min="2563" max="2570" width="7.7109375" style="3" customWidth="1"/>
    <col min="2571" max="2571" width="9" style="3" customWidth="1"/>
    <col min="2572" max="2572" width="2.85546875" style="3" customWidth="1"/>
    <col min="2573" max="2574" width="9.140625" style="3"/>
    <col min="2575" max="2575" width="27.42578125" style="3" customWidth="1"/>
    <col min="2576" max="2576" width="12" style="3" customWidth="1"/>
    <col min="2577" max="2813" width="9.140625" style="3"/>
    <col min="2814" max="2814" width="3.140625" style="3" customWidth="1"/>
    <col min="2815" max="2815" width="15.42578125" style="3" customWidth="1"/>
    <col min="2816" max="2816" width="9.140625" style="3"/>
    <col min="2817" max="2817" width="8.42578125" style="3" customWidth="1"/>
    <col min="2818" max="2818" width="9" style="3" customWidth="1"/>
    <col min="2819" max="2826" width="7.7109375" style="3" customWidth="1"/>
    <col min="2827" max="2827" width="9" style="3" customWidth="1"/>
    <col min="2828" max="2828" width="2.85546875" style="3" customWidth="1"/>
    <col min="2829" max="2830" width="9.140625" style="3"/>
    <col min="2831" max="2831" width="27.42578125" style="3" customWidth="1"/>
    <col min="2832" max="2832" width="12" style="3" customWidth="1"/>
    <col min="2833" max="3069" width="9.140625" style="3"/>
    <col min="3070" max="3070" width="3.140625" style="3" customWidth="1"/>
    <col min="3071" max="3071" width="15.42578125" style="3" customWidth="1"/>
    <col min="3072" max="3072" width="9.140625" style="3"/>
    <col min="3073" max="3073" width="8.42578125" style="3" customWidth="1"/>
    <col min="3074" max="3074" width="9" style="3" customWidth="1"/>
    <col min="3075" max="3082" width="7.7109375" style="3" customWidth="1"/>
    <col min="3083" max="3083" width="9" style="3" customWidth="1"/>
    <col min="3084" max="3084" width="2.85546875" style="3" customWidth="1"/>
    <col min="3085" max="3086" width="9.140625" style="3"/>
    <col min="3087" max="3087" width="27.42578125" style="3" customWidth="1"/>
    <col min="3088" max="3088" width="12" style="3" customWidth="1"/>
    <col min="3089" max="3325" width="9.140625" style="3"/>
    <col min="3326" max="3326" width="3.140625" style="3" customWidth="1"/>
    <col min="3327" max="3327" width="15.42578125" style="3" customWidth="1"/>
    <col min="3328" max="3328" width="9.140625" style="3"/>
    <col min="3329" max="3329" width="8.42578125" style="3" customWidth="1"/>
    <col min="3330" max="3330" width="9" style="3" customWidth="1"/>
    <col min="3331" max="3338" width="7.7109375" style="3" customWidth="1"/>
    <col min="3339" max="3339" width="9" style="3" customWidth="1"/>
    <col min="3340" max="3340" width="2.85546875" style="3" customWidth="1"/>
    <col min="3341" max="3342" width="9.140625" style="3"/>
    <col min="3343" max="3343" width="27.42578125" style="3" customWidth="1"/>
    <col min="3344" max="3344" width="12" style="3" customWidth="1"/>
    <col min="3345" max="3581" width="9.140625" style="3"/>
    <col min="3582" max="3582" width="3.140625" style="3" customWidth="1"/>
    <col min="3583" max="3583" width="15.42578125" style="3" customWidth="1"/>
    <col min="3584" max="3584" width="9.140625" style="3"/>
    <col min="3585" max="3585" width="8.42578125" style="3" customWidth="1"/>
    <col min="3586" max="3586" width="9" style="3" customWidth="1"/>
    <col min="3587" max="3594" width="7.7109375" style="3" customWidth="1"/>
    <col min="3595" max="3595" width="9" style="3" customWidth="1"/>
    <col min="3596" max="3596" width="2.85546875" style="3" customWidth="1"/>
    <col min="3597" max="3598" width="9.140625" style="3"/>
    <col min="3599" max="3599" width="27.42578125" style="3" customWidth="1"/>
    <col min="3600" max="3600" width="12" style="3" customWidth="1"/>
    <col min="3601" max="3837" width="9.140625" style="3"/>
    <col min="3838" max="3838" width="3.140625" style="3" customWidth="1"/>
    <col min="3839" max="3839" width="15.42578125" style="3" customWidth="1"/>
    <col min="3840" max="3840" width="9.140625" style="3"/>
    <col min="3841" max="3841" width="8.42578125" style="3" customWidth="1"/>
    <col min="3842" max="3842" width="9" style="3" customWidth="1"/>
    <col min="3843" max="3850" width="7.7109375" style="3" customWidth="1"/>
    <col min="3851" max="3851" width="9" style="3" customWidth="1"/>
    <col min="3852" max="3852" width="2.85546875" style="3" customWidth="1"/>
    <col min="3853" max="3854" width="9.140625" style="3"/>
    <col min="3855" max="3855" width="27.42578125" style="3" customWidth="1"/>
    <col min="3856" max="3856" width="12" style="3" customWidth="1"/>
    <col min="3857" max="4093" width="9.140625" style="3"/>
    <col min="4094" max="4094" width="3.140625" style="3" customWidth="1"/>
    <col min="4095" max="4095" width="15.42578125" style="3" customWidth="1"/>
    <col min="4096" max="4096" width="9.140625" style="3"/>
    <col min="4097" max="4097" width="8.42578125" style="3" customWidth="1"/>
    <col min="4098" max="4098" width="9" style="3" customWidth="1"/>
    <col min="4099" max="4106" width="7.7109375" style="3" customWidth="1"/>
    <col min="4107" max="4107" width="9" style="3" customWidth="1"/>
    <col min="4108" max="4108" width="2.85546875" style="3" customWidth="1"/>
    <col min="4109" max="4110" width="9.140625" style="3"/>
    <col min="4111" max="4111" width="27.42578125" style="3" customWidth="1"/>
    <col min="4112" max="4112" width="12" style="3" customWidth="1"/>
    <col min="4113" max="4349" width="9.140625" style="3"/>
    <col min="4350" max="4350" width="3.140625" style="3" customWidth="1"/>
    <col min="4351" max="4351" width="15.42578125" style="3" customWidth="1"/>
    <col min="4352" max="4352" width="9.140625" style="3"/>
    <col min="4353" max="4353" width="8.42578125" style="3" customWidth="1"/>
    <col min="4354" max="4354" width="9" style="3" customWidth="1"/>
    <col min="4355" max="4362" width="7.7109375" style="3" customWidth="1"/>
    <col min="4363" max="4363" width="9" style="3" customWidth="1"/>
    <col min="4364" max="4364" width="2.85546875" style="3" customWidth="1"/>
    <col min="4365" max="4366" width="9.140625" style="3"/>
    <col min="4367" max="4367" width="27.42578125" style="3" customWidth="1"/>
    <col min="4368" max="4368" width="12" style="3" customWidth="1"/>
    <col min="4369" max="4605" width="9.140625" style="3"/>
    <col min="4606" max="4606" width="3.140625" style="3" customWidth="1"/>
    <col min="4607" max="4607" width="15.42578125" style="3" customWidth="1"/>
    <col min="4608" max="4608" width="9.140625" style="3"/>
    <col min="4609" max="4609" width="8.42578125" style="3" customWidth="1"/>
    <col min="4610" max="4610" width="9" style="3" customWidth="1"/>
    <col min="4611" max="4618" width="7.7109375" style="3" customWidth="1"/>
    <col min="4619" max="4619" width="9" style="3" customWidth="1"/>
    <col min="4620" max="4620" width="2.85546875" style="3" customWidth="1"/>
    <col min="4621" max="4622" width="9.140625" style="3"/>
    <col min="4623" max="4623" width="27.42578125" style="3" customWidth="1"/>
    <col min="4624" max="4624" width="12" style="3" customWidth="1"/>
    <col min="4625" max="4861" width="9.140625" style="3"/>
    <col min="4862" max="4862" width="3.140625" style="3" customWidth="1"/>
    <col min="4863" max="4863" width="15.42578125" style="3" customWidth="1"/>
    <col min="4864" max="4864" width="9.140625" style="3"/>
    <col min="4865" max="4865" width="8.42578125" style="3" customWidth="1"/>
    <col min="4866" max="4866" width="9" style="3" customWidth="1"/>
    <col min="4867" max="4874" width="7.7109375" style="3" customWidth="1"/>
    <col min="4875" max="4875" width="9" style="3" customWidth="1"/>
    <col min="4876" max="4876" width="2.85546875" style="3" customWidth="1"/>
    <col min="4877" max="4878" width="9.140625" style="3"/>
    <col min="4879" max="4879" width="27.42578125" style="3" customWidth="1"/>
    <col min="4880" max="4880" width="12" style="3" customWidth="1"/>
    <col min="4881" max="5117" width="9.140625" style="3"/>
    <col min="5118" max="5118" width="3.140625" style="3" customWidth="1"/>
    <col min="5119" max="5119" width="15.42578125" style="3" customWidth="1"/>
    <col min="5120" max="5120" width="9.140625" style="3"/>
    <col min="5121" max="5121" width="8.42578125" style="3" customWidth="1"/>
    <col min="5122" max="5122" width="9" style="3" customWidth="1"/>
    <col min="5123" max="5130" width="7.7109375" style="3" customWidth="1"/>
    <col min="5131" max="5131" width="9" style="3" customWidth="1"/>
    <col min="5132" max="5132" width="2.85546875" style="3" customWidth="1"/>
    <col min="5133" max="5134" width="9.140625" style="3"/>
    <col min="5135" max="5135" width="27.42578125" style="3" customWidth="1"/>
    <col min="5136" max="5136" width="12" style="3" customWidth="1"/>
    <col min="5137" max="5373" width="9.140625" style="3"/>
    <col min="5374" max="5374" width="3.140625" style="3" customWidth="1"/>
    <col min="5375" max="5375" width="15.42578125" style="3" customWidth="1"/>
    <col min="5376" max="5376" width="9.140625" style="3"/>
    <col min="5377" max="5377" width="8.42578125" style="3" customWidth="1"/>
    <col min="5378" max="5378" width="9" style="3" customWidth="1"/>
    <col min="5379" max="5386" width="7.7109375" style="3" customWidth="1"/>
    <col min="5387" max="5387" width="9" style="3" customWidth="1"/>
    <col min="5388" max="5388" width="2.85546875" style="3" customWidth="1"/>
    <col min="5389" max="5390" width="9.140625" style="3"/>
    <col min="5391" max="5391" width="27.42578125" style="3" customWidth="1"/>
    <col min="5392" max="5392" width="12" style="3" customWidth="1"/>
    <col min="5393" max="5629" width="9.140625" style="3"/>
    <col min="5630" max="5630" width="3.140625" style="3" customWidth="1"/>
    <col min="5631" max="5631" width="15.42578125" style="3" customWidth="1"/>
    <col min="5632" max="5632" width="9.140625" style="3"/>
    <col min="5633" max="5633" width="8.42578125" style="3" customWidth="1"/>
    <col min="5634" max="5634" width="9" style="3" customWidth="1"/>
    <col min="5635" max="5642" width="7.7109375" style="3" customWidth="1"/>
    <col min="5643" max="5643" width="9" style="3" customWidth="1"/>
    <col min="5644" max="5644" width="2.85546875" style="3" customWidth="1"/>
    <col min="5645" max="5646" width="9.140625" style="3"/>
    <col min="5647" max="5647" width="27.42578125" style="3" customWidth="1"/>
    <col min="5648" max="5648" width="12" style="3" customWidth="1"/>
    <col min="5649" max="5885" width="9.140625" style="3"/>
    <col min="5886" max="5886" width="3.140625" style="3" customWidth="1"/>
    <col min="5887" max="5887" width="15.42578125" style="3" customWidth="1"/>
    <col min="5888" max="5888" width="9.140625" style="3"/>
    <col min="5889" max="5889" width="8.42578125" style="3" customWidth="1"/>
    <col min="5890" max="5890" width="9" style="3" customWidth="1"/>
    <col min="5891" max="5898" width="7.7109375" style="3" customWidth="1"/>
    <col min="5899" max="5899" width="9" style="3" customWidth="1"/>
    <col min="5900" max="5900" width="2.85546875" style="3" customWidth="1"/>
    <col min="5901" max="5902" width="9.140625" style="3"/>
    <col min="5903" max="5903" width="27.42578125" style="3" customWidth="1"/>
    <col min="5904" max="5904" width="12" style="3" customWidth="1"/>
    <col min="5905" max="6141" width="9.140625" style="3"/>
    <col min="6142" max="6142" width="3.140625" style="3" customWidth="1"/>
    <col min="6143" max="6143" width="15.42578125" style="3" customWidth="1"/>
    <col min="6144" max="6144" width="9.140625" style="3"/>
    <col min="6145" max="6145" width="8.42578125" style="3" customWidth="1"/>
    <col min="6146" max="6146" width="9" style="3" customWidth="1"/>
    <col min="6147" max="6154" width="7.7109375" style="3" customWidth="1"/>
    <col min="6155" max="6155" width="9" style="3" customWidth="1"/>
    <col min="6156" max="6156" width="2.85546875" style="3" customWidth="1"/>
    <col min="6157" max="6158" width="9.140625" style="3"/>
    <col min="6159" max="6159" width="27.42578125" style="3" customWidth="1"/>
    <col min="6160" max="6160" width="12" style="3" customWidth="1"/>
    <col min="6161" max="6397" width="9.140625" style="3"/>
    <col min="6398" max="6398" width="3.140625" style="3" customWidth="1"/>
    <col min="6399" max="6399" width="15.42578125" style="3" customWidth="1"/>
    <col min="6400" max="6400" width="9.140625" style="3"/>
    <col min="6401" max="6401" width="8.42578125" style="3" customWidth="1"/>
    <col min="6402" max="6402" width="9" style="3" customWidth="1"/>
    <col min="6403" max="6410" width="7.7109375" style="3" customWidth="1"/>
    <col min="6411" max="6411" width="9" style="3" customWidth="1"/>
    <col min="6412" max="6412" width="2.85546875" style="3" customWidth="1"/>
    <col min="6413" max="6414" width="9.140625" style="3"/>
    <col min="6415" max="6415" width="27.42578125" style="3" customWidth="1"/>
    <col min="6416" max="6416" width="12" style="3" customWidth="1"/>
    <col min="6417" max="6653" width="9.140625" style="3"/>
    <col min="6654" max="6654" width="3.140625" style="3" customWidth="1"/>
    <col min="6655" max="6655" width="15.42578125" style="3" customWidth="1"/>
    <col min="6656" max="6656" width="9.140625" style="3"/>
    <col min="6657" max="6657" width="8.42578125" style="3" customWidth="1"/>
    <col min="6658" max="6658" width="9" style="3" customWidth="1"/>
    <col min="6659" max="6666" width="7.7109375" style="3" customWidth="1"/>
    <col min="6667" max="6667" width="9" style="3" customWidth="1"/>
    <col min="6668" max="6668" width="2.85546875" style="3" customWidth="1"/>
    <col min="6669" max="6670" width="9.140625" style="3"/>
    <col min="6671" max="6671" width="27.42578125" style="3" customWidth="1"/>
    <col min="6672" max="6672" width="12" style="3" customWidth="1"/>
    <col min="6673" max="6909" width="9.140625" style="3"/>
    <col min="6910" max="6910" width="3.140625" style="3" customWidth="1"/>
    <col min="6911" max="6911" width="15.42578125" style="3" customWidth="1"/>
    <col min="6912" max="6912" width="9.140625" style="3"/>
    <col min="6913" max="6913" width="8.42578125" style="3" customWidth="1"/>
    <col min="6914" max="6914" width="9" style="3" customWidth="1"/>
    <col min="6915" max="6922" width="7.7109375" style="3" customWidth="1"/>
    <col min="6923" max="6923" width="9" style="3" customWidth="1"/>
    <col min="6924" max="6924" width="2.85546875" style="3" customWidth="1"/>
    <col min="6925" max="6926" width="9.140625" style="3"/>
    <col min="6927" max="6927" width="27.42578125" style="3" customWidth="1"/>
    <col min="6928" max="6928" width="12" style="3" customWidth="1"/>
    <col min="6929" max="7165" width="9.140625" style="3"/>
    <col min="7166" max="7166" width="3.140625" style="3" customWidth="1"/>
    <col min="7167" max="7167" width="15.42578125" style="3" customWidth="1"/>
    <col min="7168" max="7168" width="9.140625" style="3"/>
    <col min="7169" max="7169" width="8.42578125" style="3" customWidth="1"/>
    <col min="7170" max="7170" width="9" style="3" customWidth="1"/>
    <col min="7171" max="7178" width="7.7109375" style="3" customWidth="1"/>
    <col min="7179" max="7179" width="9" style="3" customWidth="1"/>
    <col min="7180" max="7180" width="2.85546875" style="3" customWidth="1"/>
    <col min="7181" max="7182" width="9.140625" style="3"/>
    <col min="7183" max="7183" width="27.42578125" style="3" customWidth="1"/>
    <col min="7184" max="7184" width="12" style="3" customWidth="1"/>
    <col min="7185" max="7421" width="9.140625" style="3"/>
    <col min="7422" max="7422" width="3.140625" style="3" customWidth="1"/>
    <col min="7423" max="7423" width="15.42578125" style="3" customWidth="1"/>
    <col min="7424" max="7424" width="9.140625" style="3"/>
    <col min="7425" max="7425" width="8.42578125" style="3" customWidth="1"/>
    <col min="7426" max="7426" width="9" style="3" customWidth="1"/>
    <col min="7427" max="7434" width="7.7109375" style="3" customWidth="1"/>
    <col min="7435" max="7435" width="9" style="3" customWidth="1"/>
    <col min="7436" max="7436" width="2.85546875" style="3" customWidth="1"/>
    <col min="7437" max="7438" width="9.140625" style="3"/>
    <col min="7439" max="7439" width="27.42578125" style="3" customWidth="1"/>
    <col min="7440" max="7440" width="12" style="3" customWidth="1"/>
    <col min="7441" max="7677" width="9.140625" style="3"/>
    <col min="7678" max="7678" width="3.140625" style="3" customWidth="1"/>
    <col min="7679" max="7679" width="15.42578125" style="3" customWidth="1"/>
    <col min="7680" max="7680" width="9.140625" style="3"/>
    <col min="7681" max="7681" width="8.42578125" style="3" customWidth="1"/>
    <col min="7682" max="7682" width="9" style="3" customWidth="1"/>
    <col min="7683" max="7690" width="7.7109375" style="3" customWidth="1"/>
    <col min="7691" max="7691" width="9" style="3" customWidth="1"/>
    <col min="7692" max="7692" width="2.85546875" style="3" customWidth="1"/>
    <col min="7693" max="7694" width="9.140625" style="3"/>
    <col min="7695" max="7695" width="27.42578125" style="3" customWidth="1"/>
    <col min="7696" max="7696" width="12" style="3" customWidth="1"/>
    <col min="7697" max="7933" width="9.140625" style="3"/>
    <col min="7934" max="7934" width="3.140625" style="3" customWidth="1"/>
    <col min="7935" max="7935" width="15.42578125" style="3" customWidth="1"/>
    <col min="7936" max="7936" width="9.140625" style="3"/>
    <col min="7937" max="7937" width="8.42578125" style="3" customWidth="1"/>
    <col min="7938" max="7938" width="9" style="3" customWidth="1"/>
    <col min="7939" max="7946" width="7.7109375" style="3" customWidth="1"/>
    <col min="7947" max="7947" width="9" style="3" customWidth="1"/>
    <col min="7948" max="7948" width="2.85546875" style="3" customWidth="1"/>
    <col min="7949" max="7950" width="9.140625" style="3"/>
    <col min="7951" max="7951" width="27.42578125" style="3" customWidth="1"/>
    <col min="7952" max="7952" width="12" style="3" customWidth="1"/>
    <col min="7953" max="8189" width="9.140625" style="3"/>
    <col min="8190" max="8190" width="3.140625" style="3" customWidth="1"/>
    <col min="8191" max="8191" width="15.42578125" style="3" customWidth="1"/>
    <col min="8192" max="8192" width="9.140625" style="3"/>
    <col min="8193" max="8193" width="8.42578125" style="3" customWidth="1"/>
    <col min="8194" max="8194" width="9" style="3" customWidth="1"/>
    <col min="8195" max="8202" width="7.7109375" style="3" customWidth="1"/>
    <col min="8203" max="8203" width="9" style="3" customWidth="1"/>
    <col min="8204" max="8204" width="2.85546875" style="3" customWidth="1"/>
    <col min="8205" max="8206" width="9.140625" style="3"/>
    <col min="8207" max="8207" width="27.42578125" style="3" customWidth="1"/>
    <col min="8208" max="8208" width="12" style="3" customWidth="1"/>
    <col min="8209" max="8445" width="9.140625" style="3"/>
    <col min="8446" max="8446" width="3.140625" style="3" customWidth="1"/>
    <col min="8447" max="8447" width="15.42578125" style="3" customWidth="1"/>
    <col min="8448" max="8448" width="9.140625" style="3"/>
    <col min="8449" max="8449" width="8.42578125" style="3" customWidth="1"/>
    <col min="8450" max="8450" width="9" style="3" customWidth="1"/>
    <col min="8451" max="8458" width="7.7109375" style="3" customWidth="1"/>
    <col min="8459" max="8459" width="9" style="3" customWidth="1"/>
    <col min="8460" max="8460" width="2.85546875" style="3" customWidth="1"/>
    <col min="8461" max="8462" width="9.140625" style="3"/>
    <col min="8463" max="8463" width="27.42578125" style="3" customWidth="1"/>
    <col min="8464" max="8464" width="12" style="3" customWidth="1"/>
    <col min="8465" max="8701" width="9.140625" style="3"/>
    <col min="8702" max="8702" width="3.140625" style="3" customWidth="1"/>
    <col min="8703" max="8703" width="15.42578125" style="3" customWidth="1"/>
    <col min="8704" max="8704" width="9.140625" style="3"/>
    <col min="8705" max="8705" width="8.42578125" style="3" customWidth="1"/>
    <col min="8706" max="8706" width="9" style="3" customWidth="1"/>
    <col min="8707" max="8714" width="7.7109375" style="3" customWidth="1"/>
    <col min="8715" max="8715" width="9" style="3" customWidth="1"/>
    <col min="8716" max="8716" width="2.85546875" style="3" customWidth="1"/>
    <col min="8717" max="8718" width="9.140625" style="3"/>
    <col min="8719" max="8719" width="27.42578125" style="3" customWidth="1"/>
    <col min="8720" max="8720" width="12" style="3" customWidth="1"/>
    <col min="8721" max="8957" width="9.140625" style="3"/>
    <col min="8958" max="8958" width="3.140625" style="3" customWidth="1"/>
    <col min="8959" max="8959" width="15.42578125" style="3" customWidth="1"/>
    <col min="8960" max="8960" width="9.140625" style="3"/>
    <col min="8961" max="8961" width="8.42578125" style="3" customWidth="1"/>
    <col min="8962" max="8962" width="9" style="3" customWidth="1"/>
    <col min="8963" max="8970" width="7.7109375" style="3" customWidth="1"/>
    <col min="8971" max="8971" width="9" style="3" customWidth="1"/>
    <col min="8972" max="8972" width="2.85546875" style="3" customWidth="1"/>
    <col min="8973" max="8974" width="9.140625" style="3"/>
    <col min="8975" max="8975" width="27.42578125" style="3" customWidth="1"/>
    <col min="8976" max="8976" width="12" style="3" customWidth="1"/>
    <col min="8977" max="9213" width="9.140625" style="3"/>
    <col min="9214" max="9214" width="3.140625" style="3" customWidth="1"/>
    <col min="9215" max="9215" width="15.42578125" style="3" customWidth="1"/>
    <col min="9216" max="9216" width="9.140625" style="3"/>
    <col min="9217" max="9217" width="8.42578125" style="3" customWidth="1"/>
    <col min="9218" max="9218" width="9" style="3" customWidth="1"/>
    <col min="9219" max="9226" width="7.7109375" style="3" customWidth="1"/>
    <col min="9227" max="9227" width="9" style="3" customWidth="1"/>
    <col min="9228" max="9228" width="2.85546875" style="3" customWidth="1"/>
    <col min="9229" max="9230" width="9.140625" style="3"/>
    <col min="9231" max="9231" width="27.42578125" style="3" customWidth="1"/>
    <col min="9232" max="9232" width="12" style="3" customWidth="1"/>
    <col min="9233" max="9469" width="9.140625" style="3"/>
    <col min="9470" max="9470" width="3.140625" style="3" customWidth="1"/>
    <col min="9471" max="9471" width="15.42578125" style="3" customWidth="1"/>
    <col min="9472" max="9472" width="9.140625" style="3"/>
    <col min="9473" max="9473" width="8.42578125" style="3" customWidth="1"/>
    <col min="9474" max="9474" width="9" style="3" customWidth="1"/>
    <col min="9475" max="9482" width="7.7109375" style="3" customWidth="1"/>
    <col min="9483" max="9483" width="9" style="3" customWidth="1"/>
    <col min="9484" max="9484" width="2.85546875" style="3" customWidth="1"/>
    <col min="9485" max="9486" width="9.140625" style="3"/>
    <col min="9487" max="9487" width="27.42578125" style="3" customWidth="1"/>
    <col min="9488" max="9488" width="12" style="3" customWidth="1"/>
    <col min="9489" max="9725" width="9.140625" style="3"/>
    <col min="9726" max="9726" width="3.140625" style="3" customWidth="1"/>
    <col min="9727" max="9727" width="15.42578125" style="3" customWidth="1"/>
    <col min="9728" max="9728" width="9.140625" style="3"/>
    <col min="9729" max="9729" width="8.42578125" style="3" customWidth="1"/>
    <col min="9730" max="9730" width="9" style="3" customWidth="1"/>
    <col min="9731" max="9738" width="7.7109375" style="3" customWidth="1"/>
    <col min="9739" max="9739" width="9" style="3" customWidth="1"/>
    <col min="9740" max="9740" width="2.85546875" style="3" customWidth="1"/>
    <col min="9741" max="9742" width="9.140625" style="3"/>
    <col min="9743" max="9743" width="27.42578125" style="3" customWidth="1"/>
    <col min="9744" max="9744" width="12" style="3" customWidth="1"/>
    <col min="9745" max="9981" width="9.140625" style="3"/>
    <col min="9982" max="9982" width="3.140625" style="3" customWidth="1"/>
    <col min="9983" max="9983" width="15.42578125" style="3" customWidth="1"/>
    <col min="9984" max="9984" width="9.140625" style="3"/>
    <col min="9985" max="9985" width="8.42578125" style="3" customWidth="1"/>
    <col min="9986" max="9986" width="9" style="3" customWidth="1"/>
    <col min="9987" max="9994" width="7.7109375" style="3" customWidth="1"/>
    <col min="9995" max="9995" width="9" style="3" customWidth="1"/>
    <col min="9996" max="9996" width="2.85546875" style="3" customWidth="1"/>
    <col min="9997" max="9998" width="9.140625" style="3"/>
    <col min="9999" max="9999" width="27.42578125" style="3" customWidth="1"/>
    <col min="10000" max="10000" width="12" style="3" customWidth="1"/>
    <col min="10001" max="10237" width="9.140625" style="3"/>
    <col min="10238" max="10238" width="3.140625" style="3" customWidth="1"/>
    <col min="10239" max="10239" width="15.42578125" style="3" customWidth="1"/>
    <col min="10240" max="10240" width="9.140625" style="3"/>
    <col min="10241" max="10241" width="8.42578125" style="3" customWidth="1"/>
    <col min="10242" max="10242" width="9" style="3" customWidth="1"/>
    <col min="10243" max="10250" width="7.7109375" style="3" customWidth="1"/>
    <col min="10251" max="10251" width="9" style="3" customWidth="1"/>
    <col min="10252" max="10252" width="2.85546875" style="3" customWidth="1"/>
    <col min="10253" max="10254" width="9.140625" style="3"/>
    <col min="10255" max="10255" width="27.42578125" style="3" customWidth="1"/>
    <col min="10256" max="10256" width="12" style="3" customWidth="1"/>
    <col min="10257" max="10493" width="9.140625" style="3"/>
    <col min="10494" max="10494" width="3.140625" style="3" customWidth="1"/>
    <col min="10495" max="10495" width="15.42578125" style="3" customWidth="1"/>
    <col min="10496" max="10496" width="9.140625" style="3"/>
    <col min="10497" max="10497" width="8.42578125" style="3" customWidth="1"/>
    <col min="10498" max="10498" width="9" style="3" customWidth="1"/>
    <col min="10499" max="10506" width="7.7109375" style="3" customWidth="1"/>
    <col min="10507" max="10507" width="9" style="3" customWidth="1"/>
    <col min="10508" max="10508" width="2.85546875" style="3" customWidth="1"/>
    <col min="10509" max="10510" width="9.140625" style="3"/>
    <col min="10511" max="10511" width="27.42578125" style="3" customWidth="1"/>
    <col min="10512" max="10512" width="12" style="3" customWidth="1"/>
    <col min="10513" max="10749" width="9.140625" style="3"/>
    <col min="10750" max="10750" width="3.140625" style="3" customWidth="1"/>
    <col min="10751" max="10751" width="15.42578125" style="3" customWidth="1"/>
    <col min="10752" max="10752" width="9.140625" style="3"/>
    <col min="10753" max="10753" width="8.42578125" style="3" customWidth="1"/>
    <col min="10754" max="10754" width="9" style="3" customWidth="1"/>
    <col min="10755" max="10762" width="7.7109375" style="3" customWidth="1"/>
    <col min="10763" max="10763" width="9" style="3" customWidth="1"/>
    <col min="10764" max="10764" width="2.85546875" style="3" customWidth="1"/>
    <col min="10765" max="10766" width="9.140625" style="3"/>
    <col min="10767" max="10767" width="27.42578125" style="3" customWidth="1"/>
    <col min="10768" max="10768" width="12" style="3" customWidth="1"/>
    <col min="10769" max="11005" width="9.140625" style="3"/>
    <col min="11006" max="11006" width="3.140625" style="3" customWidth="1"/>
    <col min="11007" max="11007" width="15.42578125" style="3" customWidth="1"/>
    <col min="11008" max="11008" width="9.140625" style="3"/>
    <col min="11009" max="11009" width="8.42578125" style="3" customWidth="1"/>
    <col min="11010" max="11010" width="9" style="3" customWidth="1"/>
    <col min="11011" max="11018" width="7.7109375" style="3" customWidth="1"/>
    <col min="11019" max="11019" width="9" style="3" customWidth="1"/>
    <col min="11020" max="11020" width="2.85546875" style="3" customWidth="1"/>
    <col min="11021" max="11022" width="9.140625" style="3"/>
    <col min="11023" max="11023" width="27.42578125" style="3" customWidth="1"/>
    <col min="11024" max="11024" width="12" style="3" customWidth="1"/>
    <col min="11025" max="11261" width="9.140625" style="3"/>
    <col min="11262" max="11262" width="3.140625" style="3" customWidth="1"/>
    <col min="11263" max="11263" width="15.42578125" style="3" customWidth="1"/>
    <col min="11264" max="11264" width="9.140625" style="3"/>
    <col min="11265" max="11265" width="8.42578125" style="3" customWidth="1"/>
    <col min="11266" max="11266" width="9" style="3" customWidth="1"/>
    <col min="11267" max="11274" width="7.7109375" style="3" customWidth="1"/>
    <col min="11275" max="11275" width="9" style="3" customWidth="1"/>
    <col min="11276" max="11276" width="2.85546875" style="3" customWidth="1"/>
    <col min="11277" max="11278" width="9.140625" style="3"/>
    <col min="11279" max="11279" width="27.42578125" style="3" customWidth="1"/>
    <col min="11280" max="11280" width="12" style="3" customWidth="1"/>
    <col min="11281" max="11517" width="9.140625" style="3"/>
    <col min="11518" max="11518" width="3.140625" style="3" customWidth="1"/>
    <col min="11519" max="11519" width="15.42578125" style="3" customWidth="1"/>
    <col min="11520" max="11520" width="9.140625" style="3"/>
    <col min="11521" max="11521" width="8.42578125" style="3" customWidth="1"/>
    <col min="11522" max="11522" width="9" style="3" customWidth="1"/>
    <col min="11523" max="11530" width="7.7109375" style="3" customWidth="1"/>
    <col min="11531" max="11531" width="9" style="3" customWidth="1"/>
    <col min="11532" max="11532" width="2.85546875" style="3" customWidth="1"/>
    <col min="11533" max="11534" width="9.140625" style="3"/>
    <col min="11535" max="11535" width="27.42578125" style="3" customWidth="1"/>
    <col min="11536" max="11536" width="12" style="3" customWidth="1"/>
    <col min="11537" max="11773" width="9.140625" style="3"/>
    <col min="11774" max="11774" width="3.140625" style="3" customWidth="1"/>
    <col min="11775" max="11775" width="15.42578125" style="3" customWidth="1"/>
    <col min="11776" max="11776" width="9.140625" style="3"/>
    <col min="11777" max="11777" width="8.42578125" style="3" customWidth="1"/>
    <col min="11778" max="11778" width="9" style="3" customWidth="1"/>
    <col min="11779" max="11786" width="7.7109375" style="3" customWidth="1"/>
    <col min="11787" max="11787" width="9" style="3" customWidth="1"/>
    <col min="11788" max="11788" width="2.85546875" style="3" customWidth="1"/>
    <col min="11789" max="11790" width="9.140625" style="3"/>
    <col min="11791" max="11791" width="27.42578125" style="3" customWidth="1"/>
    <col min="11792" max="11792" width="12" style="3" customWidth="1"/>
    <col min="11793" max="12029" width="9.140625" style="3"/>
    <col min="12030" max="12030" width="3.140625" style="3" customWidth="1"/>
    <col min="12031" max="12031" width="15.42578125" style="3" customWidth="1"/>
    <col min="12032" max="12032" width="9.140625" style="3"/>
    <col min="12033" max="12033" width="8.42578125" style="3" customWidth="1"/>
    <col min="12034" max="12034" width="9" style="3" customWidth="1"/>
    <col min="12035" max="12042" width="7.7109375" style="3" customWidth="1"/>
    <col min="12043" max="12043" width="9" style="3" customWidth="1"/>
    <col min="12044" max="12044" width="2.85546875" style="3" customWidth="1"/>
    <col min="12045" max="12046" width="9.140625" style="3"/>
    <col min="12047" max="12047" width="27.42578125" style="3" customWidth="1"/>
    <col min="12048" max="12048" width="12" style="3" customWidth="1"/>
    <col min="12049" max="12285" width="9.140625" style="3"/>
    <col min="12286" max="12286" width="3.140625" style="3" customWidth="1"/>
    <col min="12287" max="12287" width="15.42578125" style="3" customWidth="1"/>
    <col min="12288" max="12288" width="9.140625" style="3"/>
    <col min="12289" max="12289" width="8.42578125" style="3" customWidth="1"/>
    <col min="12290" max="12290" width="9" style="3" customWidth="1"/>
    <col min="12291" max="12298" width="7.7109375" style="3" customWidth="1"/>
    <col min="12299" max="12299" width="9" style="3" customWidth="1"/>
    <col min="12300" max="12300" width="2.85546875" style="3" customWidth="1"/>
    <col min="12301" max="12302" width="9.140625" style="3"/>
    <col min="12303" max="12303" width="27.42578125" style="3" customWidth="1"/>
    <col min="12304" max="12304" width="12" style="3" customWidth="1"/>
    <col min="12305" max="12541" width="9.140625" style="3"/>
    <col min="12542" max="12542" width="3.140625" style="3" customWidth="1"/>
    <col min="12543" max="12543" width="15.42578125" style="3" customWidth="1"/>
    <col min="12544" max="12544" width="9.140625" style="3"/>
    <col min="12545" max="12545" width="8.42578125" style="3" customWidth="1"/>
    <col min="12546" max="12546" width="9" style="3" customWidth="1"/>
    <col min="12547" max="12554" width="7.7109375" style="3" customWidth="1"/>
    <col min="12555" max="12555" width="9" style="3" customWidth="1"/>
    <col min="12556" max="12556" width="2.85546875" style="3" customWidth="1"/>
    <col min="12557" max="12558" width="9.140625" style="3"/>
    <col min="12559" max="12559" width="27.42578125" style="3" customWidth="1"/>
    <col min="12560" max="12560" width="12" style="3" customWidth="1"/>
    <col min="12561" max="12797" width="9.140625" style="3"/>
    <col min="12798" max="12798" width="3.140625" style="3" customWidth="1"/>
    <col min="12799" max="12799" width="15.42578125" style="3" customWidth="1"/>
    <col min="12800" max="12800" width="9.140625" style="3"/>
    <col min="12801" max="12801" width="8.42578125" style="3" customWidth="1"/>
    <col min="12802" max="12802" width="9" style="3" customWidth="1"/>
    <col min="12803" max="12810" width="7.7109375" style="3" customWidth="1"/>
    <col min="12811" max="12811" width="9" style="3" customWidth="1"/>
    <col min="12812" max="12812" width="2.85546875" style="3" customWidth="1"/>
    <col min="12813" max="12814" width="9.140625" style="3"/>
    <col min="12815" max="12815" width="27.42578125" style="3" customWidth="1"/>
    <col min="12816" max="12816" width="12" style="3" customWidth="1"/>
    <col min="12817" max="13053" width="9.140625" style="3"/>
    <col min="13054" max="13054" width="3.140625" style="3" customWidth="1"/>
    <col min="13055" max="13055" width="15.42578125" style="3" customWidth="1"/>
    <col min="13056" max="13056" width="9.140625" style="3"/>
    <col min="13057" max="13057" width="8.42578125" style="3" customWidth="1"/>
    <col min="13058" max="13058" width="9" style="3" customWidth="1"/>
    <col min="13059" max="13066" width="7.7109375" style="3" customWidth="1"/>
    <col min="13067" max="13067" width="9" style="3" customWidth="1"/>
    <col min="13068" max="13068" width="2.85546875" style="3" customWidth="1"/>
    <col min="13069" max="13070" width="9.140625" style="3"/>
    <col min="13071" max="13071" width="27.42578125" style="3" customWidth="1"/>
    <col min="13072" max="13072" width="12" style="3" customWidth="1"/>
    <col min="13073" max="13309" width="9.140625" style="3"/>
    <col min="13310" max="13310" width="3.140625" style="3" customWidth="1"/>
    <col min="13311" max="13311" width="15.42578125" style="3" customWidth="1"/>
    <col min="13312" max="13312" width="9.140625" style="3"/>
    <col min="13313" max="13313" width="8.42578125" style="3" customWidth="1"/>
    <col min="13314" max="13314" width="9" style="3" customWidth="1"/>
    <col min="13315" max="13322" width="7.7109375" style="3" customWidth="1"/>
    <col min="13323" max="13323" width="9" style="3" customWidth="1"/>
    <col min="13324" max="13324" width="2.85546875" style="3" customWidth="1"/>
    <col min="13325" max="13326" width="9.140625" style="3"/>
    <col min="13327" max="13327" width="27.42578125" style="3" customWidth="1"/>
    <col min="13328" max="13328" width="12" style="3" customWidth="1"/>
    <col min="13329" max="13565" width="9.140625" style="3"/>
    <col min="13566" max="13566" width="3.140625" style="3" customWidth="1"/>
    <col min="13567" max="13567" width="15.42578125" style="3" customWidth="1"/>
    <col min="13568" max="13568" width="9.140625" style="3"/>
    <col min="13569" max="13569" width="8.42578125" style="3" customWidth="1"/>
    <col min="13570" max="13570" width="9" style="3" customWidth="1"/>
    <col min="13571" max="13578" width="7.7109375" style="3" customWidth="1"/>
    <col min="13579" max="13579" width="9" style="3" customWidth="1"/>
    <col min="13580" max="13580" width="2.85546875" style="3" customWidth="1"/>
    <col min="13581" max="13582" width="9.140625" style="3"/>
    <col min="13583" max="13583" width="27.42578125" style="3" customWidth="1"/>
    <col min="13584" max="13584" width="12" style="3" customWidth="1"/>
    <col min="13585" max="13821" width="9.140625" style="3"/>
    <col min="13822" max="13822" width="3.140625" style="3" customWidth="1"/>
    <col min="13823" max="13823" width="15.42578125" style="3" customWidth="1"/>
    <col min="13824" max="13824" width="9.140625" style="3"/>
    <col min="13825" max="13825" width="8.42578125" style="3" customWidth="1"/>
    <col min="13826" max="13826" width="9" style="3" customWidth="1"/>
    <col min="13827" max="13834" width="7.7109375" style="3" customWidth="1"/>
    <col min="13835" max="13835" width="9" style="3" customWidth="1"/>
    <col min="13836" max="13836" width="2.85546875" style="3" customWidth="1"/>
    <col min="13837" max="13838" width="9.140625" style="3"/>
    <col min="13839" max="13839" width="27.42578125" style="3" customWidth="1"/>
    <col min="13840" max="13840" width="12" style="3" customWidth="1"/>
    <col min="13841" max="14077" width="9.140625" style="3"/>
    <col min="14078" max="14078" width="3.140625" style="3" customWidth="1"/>
    <col min="14079" max="14079" width="15.42578125" style="3" customWidth="1"/>
    <col min="14080" max="14080" width="9.140625" style="3"/>
    <col min="14081" max="14081" width="8.42578125" style="3" customWidth="1"/>
    <col min="14082" max="14082" width="9" style="3" customWidth="1"/>
    <col min="14083" max="14090" width="7.7109375" style="3" customWidth="1"/>
    <col min="14091" max="14091" width="9" style="3" customWidth="1"/>
    <col min="14092" max="14092" width="2.85546875" style="3" customWidth="1"/>
    <col min="14093" max="14094" width="9.140625" style="3"/>
    <col min="14095" max="14095" width="27.42578125" style="3" customWidth="1"/>
    <col min="14096" max="14096" width="12" style="3" customWidth="1"/>
    <col min="14097" max="14333" width="9.140625" style="3"/>
    <col min="14334" max="14334" width="3.140625" style="3" customWidth="1"/>
    <col min="14335" max="14335" width="15.42578125" style="3" customWidth="1"/>
    <col min="14336" max="14336" width="9.140625" style="3"/>
    <col min="14337" max="14337" width="8.42578125" style="3" customWidth="1"/>
    <col min="14338" max="14338" width="9" style="3" customWidth="1"/>
    <col min="14339" max="14346" width="7.7109375" style="3" customWidth="1"/>
    <col min="14347" max="14347" width="9" style="3" customWidth="1"/>
    <col min="14348" max="14348" width="2.85546875" style="3" customWidth="1"/>
    <col min="14349" max="14350" width="9.140625" style="3"/>
    <col min="14351" max="14351" width="27.42578125" style="3" customWidth="1"/>
    <col min="14352" max="14352" width="12" style="3" customWidth="1"/>
    <col min="14353" max="14589" width="9.140625" style="3"/>
    <col min="14590" max="14590" width="3.140625" style="3" customWidth="1"/>
    <col min="14591" max="14591" width="15.42578125" style="3" customWidth="1"/>
    <col min="14592" max="14592" width="9.140625" style="3"/>
    <col min="14593" max="14593" width="8.42578125" style="3" customWidth="1"/>
    <col min="14594" max="14594" width="9" style="3" customWidth="1"/>
    <col min="14595" max="14602" width="7.7109375" style="3" customWidth="1"/>
    <col min="14603" max="14603" width="9" style="3" customWidth="1"/>
    <col min="14604" max="14604" width="2.85546875" style="3" customWidth="1"/>
    <col min="14605" max="14606" width="9.140625" style="3"/>
    <col min="14607" max="14607" width="27.42578125" style="3" customWidth="1"/>
    <col min="14608" max="14608" width="12" style="3" customWidth="1"/>
    <col min="14609" max="14845" width="9.140625" style="3"/>
    <col min="14846" max="14846" width="3.140625" style="3" customWidth="1"/>
    <col min="14847" max="14847" width="15.42578125" style="3" customWidth="1"/>
    <col min="14848" max="14848" width="9.140625" style="3"/>
    <col min="14849" max="14849" width="8.42578125" style="3" customWidth="1"/>
    <col min="14850" max="14850" width="9" style="3" customWidth="1"/>
    <col min="14851" max="14858" width="7.7109375" style="3" customWidth="1"/>
    <col min="14859" max="14859" width="9" style="3" customWidth="1"/>
    <col min="14860" max="14860" width="2.85546875" style="3" customWidth="1"/>
    <col min="14861" max="14862" width="9.140625" style="3"/>
    <col min="14863" max="14863" width="27.42578125" style="3" customWidth="1"/>
    <col min="14864" max="14864" width="12" style="3" customWidth="1"/>
    <col min="14865" max="15101" width="9.140625" style="3"/>
    <col min="15102" max="15102" width="3.140625" style="3" customWidth="1"/>
    <col min="15103" max="15103" width="15.42578125" style="3" customWidth="1"/>
    <col min="15104" max="15104" width="9.140625" style="3"/>
    <col min="15105" max="15105" width="8.42578125" style="3" customWidth="1"/>
    <col min="15106" max="15106" width="9" style="3" customWidth="1"/>
    <col min="15107" max="15114" width="7.7109375" style="3" customWidth="1"/>
    <col min="15115" max="15115" width="9" style="3" customWidth="1"/>
    <col min="15116" max="15116" width="2.85546875" style="3" customWidth="1"/>
    <col min="15117" max="15118" width="9.140625" style="3"/>
    <col min="15119" max="15119" width="27.42578125" style="3" customWidth="1"/>
    <col min="15120" max="15120" width="12" style="3" customWidth="1"/>
    <col min="15121" max="15357" width="9.140625" style="3"/>
    <col min="15358" max="15358" width="3.140625" style="3" customWidth="1"/>
    <col min="15359" max="15359" width="15.42578125" style="3" customWidth="1"/>
    <col min="15360" max="15360" width="9.140625" style="3"/>
    <col min="15361" max="15361" width="8.42578125" style="3" customWidth="1"/>
    <col min="15362" max="15362" width="9" style="3" customWidth="1"/>
    <col min="15363" max="15370" width="7.7109375" style="3" customWidth="1"/>
    <col min="15371" max="15371" width="9" style="3" customWidth="1"/>
    <col min="15372" max="15372" width="2.85546875" style="3" customWidth="1"/>
    <col min="15373" max="15374" width="9.140625" style="3"/>
    <col min="15375" max="15375" width="27.42578125" style="3" customWidth="1"/>
    <col min="15376" max="15376" width="12" style="3" customWidth="1"/>
    <col min="15377" max="15613" width="9.140625" style="3"/>
    <col min="15614" max="15614" width="3.140625" style="3" customWidth="1"/>
    <col min="15615" max="15615" width="15.42578125" style="3" customWidth="1"/>
    <col min="15616" max="15616" width="9.140625" style="3"/>
    <col min="15617" max="15617" width="8.42578125" style="3" customWidth="1"/>
    <col min="15618" max="15618" width="9" style="3" customWidth="1"/>
    <col min="15619" max="15626" width="7.7109375" style="3" customWidth="1"/>
    <col min="15627" max="15627" width="9" style="3" customWidth="1"/>
    <col min="15628" max="15628" width="2.85546875" style="3" customWidth="1"/>
    <col min="15629" max="15630" width="9.140625" style="3"/>
    <col min="15631" max="15631" width="27.42578125" style="3" customWidth="1"/>
    <col min="15632" max="15632" width="12" style="3" customWidth="1"/>
    <col min="15633" max="15869" width="9.140625" style="3"/>
    <col min="15870" max="15870" width="3.140625" style="3" customWidth="1"/>
    <col min="15871" max="15871" width="15.42578125" style="3" customWidth="1"/>
    <col min="15872" max="15872" width="9.140625" style="3"/>
    <col min="15873" max="15873" width="8.42578125" style="3" customWidth="1"/>
    <col min="15874" max="15874" width="9" style="3" customWidth="1"/>
    <col min="15875" max="15882" width="7.7109375" style="3" customWidth="1"/>
    <col min="15883" max="15883" width="9" style="3" customWidth="1"/>
    <col min="15884" max="15884" width="2.85546875" style="3" customWidth="1"/>
    <col min="15885" max="15886" width="9.140625" style="3"/>
    <col min="15887" max="15887" width="27.42578125" style="3" customWidth="1"/>
    <col min="15888" max="15888" width="12" style="3" customWidth="1"/>
    <col min="15889" max="16125" width="9.140625" style="3"/>
    <col min="16126" max="16126" width="3.140625" style="3" customWidth="1"/>
    <col min="16127" max="16127" width="15.42578125" style="3" customWidth="1"/>
    <col min="16128" max="16128" width="9.140625" style="3"/>
    <col min="16129" max="16129" width="8.42578125" style="3" customWidth="1"/>
    <col min="16130" max="16130" width="9" style="3" customWidth="1"/>
    <col min="16131" max="16138" width="7.7109375" style="3" customWidth="1"/>
    <col min="16139" max="16139" width="9" style="3" customWidth="1"/>
    <col min="16140" max="16140" width="2.85546875" style="3" customWidth="1"/>
    <col min="16141" max="16142" width="9.140625" style="3"/>
    <col min="16143" max="16143" width="27.42578125" style="3" customWidth="1"/>
    <col min="16144" max="16144" width="12" style="3" customWidth="1"/>
    <col min="16145" max="16384" width="9.140625" style="3"/>
  </cols>
  <sheetData>
    <row r="1" spans="1:16" ht="13.5" thickBo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">
      <c r="A2" s="1"/>
      <c r="B2" s="4" t="s">
        <v>0</v>
      </c>
      <c r="C2" s="5">
        <f>SUM(C5+C8)</f>
        <v>1838311</v>
      </c>
      <c r="D2" s="6"/>
      <c r="E2" s="7" t="s">
        <v>1</v>
      </c>
      <c r="F2" s="8"/>
      <c r="G2" s="8"/>
      <c r="H2" s="8"/>
      <c r="I2" s="8"/>
      <c r="J2" s="8"/>
      <c r="K2" s="8"/>
      <c r="L2" s="8"/>
      <c r="M2" s="8"/>
      <c r="N2" s="9">
        <f>SUM(N4:N8)</f>
        <v>1238979</v>
      </c>
      <c r="O2" s="1"/>
    </row>
    <row r="3" spans="1:16" ht="26.25" thickBot="1" x14ac:dyDescent="0.25">
      <c r="A3" s="1"/>
      <c r="B3" s="10" t="s">
        <v>2</v>
      </c>
      <c r="C3" s="11"/>
      <c r="D3" s="12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4" t="s">
        <v>13</v>
      </c>
      <c r="O3" s="1"/>
    </row>
    <row r="4" spans="1:16" ht="13.5" thickBot="1" x14ac:dyDescent="0.25">
      <c r="A4" s="1"/>
      <c r="B4" s="15"/>
      <c r="C4" s="16"/>
      <c r="D4" s="17">
        <v>1960</v>
      </c>
      <c r="E4" s="18">
        <v>47683</v>
      </c>
      <c r="F4" s="18">
        <v>139208</v>
      </c>
      <c r="G4" s="19" t="s">
        <v>14</v>
      </c>
      <c r="H4" s="18">
        <v>14628</v>
      </c>
      <c r="I4" s="18">
        <v>36562</v>
      </c>
      <c r="J4" s="18">
        <v>11926</v>
      </c>
      <c r="K4" s="19" t="s">
        <v>14</v>
      </c>
      <c r="L4" s="19" t="s">
        <v>14</v>
      </c>
      <c r="M4" s="19" t="s">
        <v>14</v>
      </c>
      <c r="N4" s="20">
        <f>SUM(E4:K4)</f>
        <v>250007</v>
      </c>
      <c r="O4" s="1"/>
    </row>
    <row r="5" spans="1:16" x14ac:dyDescent="0.2">
      <c r="A5" s="1"/>
      <c r="B5" s="21" t="s">
        <v>15</v>
      </c>
      <c r="C5" s="5">
        <f>SUM(N34+J42)</f>
        <v>48927</v>
      </c>
      <c r="D5" s="17">
        <v>1961</v>
      </c>
      <c r="E5" s="18">
        <v>18752</v>
      </c>
      <c r="F5" s="18">
        <v>51948</v>
      </c>
      <c r="G5" s="18">
        <v>33745</v>
      </c>
      <c r="H5" s="18">
        <v>16857</v>
      </c>
      <c r="I5" s="18">
        <v>24786</v>
      </c>
      <c r="J5" s="18">
        <v>109945</v>
      </c>
      <c r="K5" s="19" t="s">
        <v>14</v>
      </c>
      <c r="L5" s="19" t="s">
        <v>14</v>
      </c>
      <c r="M5" s="19" t="s">
        <v>14</v>
      </c>
      <c r="N5" s="20">
        <f>SUM(E5:K5)</f>
        <v>256033</v>
      </c>
      <c r="O5" s="1"/>
    </row>
    <row r="6" spans="1:16" ht="13.5" thickBot="1" x14ac:dyDescent="0.25">
      <c r="A6" s="1"/>
      <c r="B6" s="22" t="s">
        <v>16</v>
      </c>
      <c r="C6" s="11"/>
      <c r="D6" s="17">
        <v>1962</v>
      </c>
      <c r="E6" s="19" t="s">
        <v>14</v>
      </c>
      <c r="F6" s="18">
        <v>35368</v>
      </c>
      <c r="G6" s="18">
        <v>48059</v>
      </c>
      <c r="H6" s="18">
        <v>16245</v>
      </c>
      <c r="I6" s="18">
        <v>18474</v>
      </c>
      <c r="J6" s="18">
        <v>151738</v>
      </c>
      <c r="K6" s="18">
        <v>16569</v>
      </c>
      <c r="L6" s="19" t="s">
        <v>17</v>
      </c>
      <c r="M6" s="19" t="s">
        <v>18</v>
      </c>
      <c r="N6" s="20">
        <f>SUM(E6:K6)</f>
        <v>286453</v>
      </c>
      <c r="O6" s="1"/>
    </row>
    <row r="7" spans="1:16" ht="13.5" thickBot="1" x14ac:dyDescent="0.25">
      <c r="A7" s="1"/>
      <c r="B7" s="15"/>
      <c r="C7" s="16"/>
      <c r="D7" s="17">
        <v>1963</v>
      </c>
      <c r="E7" s="19" t="s">
        <v>14</v>
      </c>
      <c r="F7" s="18">
        <v>20684</v>
      </c>
      <c r="G7" s="18">
        <v>31120</v>
      </c>
      <c r="H7" s="18">
        <v>16680</v>
      </c>
      <c r="I7" s="18">
        <v>12378</v>
      </c>
      <c r="J7" s="18">
        <v>129544</v>
      </c>
      <c r="K7" s="18">
        <v>44165</v>
      </c>
      <c r="L7" s="19" t="s">
        <v>19</v>
      </c>
      <c r="M7" s="19" t="s">
        <v>20</v>
      </c>
      <c r="N7" s="20">
        <f>SUM(E7:K7)</f>
        <v>254571</v>
      </c>
      <c r="O7" s="1"/>
    </row>
    <row r="8" spans="1:16" x14ac:dyDescent="0.2">
      <c r="A8" s="1"/>
      <c r="B8" s="21" t="s">
        <v>21</v>
      </c>
      <c r="C8" s="5">
        <f>SUM(N2+G14+N14+N23)</f>
        <v>1789384</v>
      </c>
      <c r="D8" s="17">
        <v>1964</v>
      </c>
      <c r="E8" s="19" t="s">
        <v>14</v>
      </c>
      <c r="F8" s="18">
        <v>16295</v>
      </c>
      <c r="G8" s="18">
        <v>21926</v>
      </c>
      <c r="H8" s="18">
        <v>22968</v>
      </c>
      <c r="I8" s="19" t="s">
        <v>14</v>
      </c>
      <c r="J8" s="18">
        <v>88440</v>
      </c>
      <c r="K8" s="18">
        <v>31045</v>
      </c>
      <c r="L8" s="18">
        <v>6480</v>
      </c>
      <c r="M8" s="23">
        <v>4761</v>
      </c>
      <c r="N8" s="20">
        <f>SUM(E8:M8)</f>
        <v>191915</v>
      </c>
      <c r="O8" s="1"/>
    </row>
    <row r="9" spans="1:16" ht="13.5" thickBot="1" x14ac:dyDescent="0.25">
      <c r="A9" s="1"/>
      <c r="B9" s="22" t="s">
        <v>22</v>
      </c>
      <c r="C9" s="11"/>
      <c r="D9" s="24" t="s">
        <v>23</v>
      </c>
      <c r="E9" s="25" t="s">
        <v>24</v>
      </c>
      <c r="F9" s="26" t="s">
        <v>25</v>
      </c>
      <c r="G9" s="26"/>
      <c r="H9" s="26"/>
      <c r="I9" s="26"/>
      <c r="J9" s="26"/>
      <c r="K9" s="26"/>
      <c r="L9" s="26"/>
      <c r="M9" s="26"/>
      <c r="N9" s="27"/>
      <c r="O9" s="1"/>
    </row>
    <row r="10" spans="1:16" x14ac:dyDescent="0.2">
      <c r="A10" s="1"/>
      <c r="B10" s="15"/>
      <c r="C10" s="16"/>
      <c r="D10" s="28"/>
      <c r="E10" s="25"/>
      <c r="F10" s="26" t="s">
        <v>26</v>
      </c>
      <c r="G10" s="26"/>
      <c r="H10" s="26"/>
      <c r="I10" s="26"/>
      <c r="J10" s="26"/>
      <c r="K10" s="26"/>
      <c r="L10" s="26"/>
      <c r="M10" s="26"/>
      <c r="N10" s="27"/>
      <c r="O10" s="1"/>
    </row>
    <row r="11" spans="1:16" x14ac:dyDescent="0.2">
      <c r="A11" s="1"/>
      <c r="B11" s="15"/>
      <c r="C11" s="16"/>
      <c r="D11" s="28"/>
      <c r="E11" s="25"/>
      <c r="F11" s="26" t="s">
        <v>27</v>
      </c>
      <c r="G11" s="26"/>
      <c r="H11" s="26"/>
      <c r="I11" s="26"/>
      <c r="J11" s="26"/>
      <c r="K11" s="26"/>
      <c r="L11" s="26"/>
      <c r="M11" s="26"/>
      <c r="N11" s="27"/>
      <c r="O11" s="1"/>
    </row>
    <row r="12" spans="1:16" ht="13.5" thickBot="1" x14ac:dyDescent="0.25">
      <c r="A12" s="1"/>
      <c r="B12" s="15"/>
      <c r="C12" s="16"/>
      <c r="D12" s="29"/>
      <c r="E12" s="30"/>
      <c r="F12" s="31" t="s">
        <v>28</v>
      </c>
      <c r="G12" s="31"/>
      <c r="H12" s="31"/>
      <c r="I12" s="31"/>
      <c r="J12" s="31"/>
      <c r="K12" s="31"/>
      <c r="L12" s="31"/>
      <c r="M12" s="31"/>
      <c r="N12" s="32"/>
      <c r="O12" s="1"/>
    </row>
    <row r="13" spans="1:16" ht="6" customHeight="1" thickBot="1" x14ac:dyDescent="0.25">
      <c r="A13" s="1"/>
      <c r="B13" s="25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1"/>
    </row>
    <row r="14" spans="1:16" x14ac:dyDescent="0.2">
      <c r="A14" s="1"/>
      <c r="B14" s="6"/>
      <c r="C14" s="7" t="s">
        <v>29</v>
      </c>
      <c r="D14" s="8"/>
      <c r="E14" s="8"/>
      <c r="F14" s="8"/>
      <c r="G14" s="33">
        <f>SUM(G16:G21)</f>
        <v>130362</v>
      </c>
      <c r="H14" s="34"/>
      <c r="I14" s="26"/>
      <c r="J14" s="35" t="s">
        <v>30</v>
      </c>
      <c r="K14" s="8"/>
      <c r="L14" s="8"/>
      <c r="M14" s="8"/>
      <c r="N14" s="9">
        <f>SUM(N16:N21)</f>
        <v>32120</v>
      </c>
      <c r="O14" s="36"/>
    </row>
    <row r="15" spans="1:16" ht="25.5" x14ac:dyDescent="0.2">
      <c r="A15" s="1"/>
      <c r="B15" s="12" t="s">
        <v>31</v>
      </c>
      <c r="C15" s="13" t="s">
        <v>32</v>
      </c>
      <c r="D15" s="37" t="s">
        <v>33</v>
      </c>
      <c r="E15" s="13" t="s">
        <v>34</v>
      </c>
      <c r="F15" s="37" t="s">
        <v>35</v>
      </c>
      <c r="G15" s="38" t="s">
        <v>13</v>
      </c>
      <c r="H15" s="13"/>
      <c r="I15" s="13"/>
      <c r="J15" s="12"/>
      <c r="K15" s="13" t="s">
        <v>36</v>
      </c>
      <c r="L15" s="13" t="s">
        <v>37</v>
      </c>
      <c r="M15" s="13" t="s">
        <v>38</v>
      </c>
      <c r="N15" s="14" t="s">
        <v>13</v>
      </c>
      <c r="O15" s="36"/>
    </row>
    <row r="16" spans="1:16" x14ac:dyDescent="0.2">
      <c r="A16" s="1"/>
      <c r="B16" s="17">
        <v>1960</v>
      </c>
      <c r="C16" s="23" t="s">
        <v>14</v>
      </c>
      <c r="D16" s="23" t="s">
        <v>14</v>
      </c>
      <c r="E16" s="23" t="s">
        <v>14</v>
      </c>
      <c r="F16" s="23" t="s">
        <v>14</v>
      </c>
      <c r="G16" s="39" t="s">
        <v>14</v>
      </c>
      <c r="H16" s="40"/>
      <c r="I16" s="41"/>
      <c r="J16" s="17">
        <v>1960</v>
      </c>
      <c r="K16" s="23" t="s">
        <v>14</v>
      </c>
      <c r="L16" s="23" t="s">
        <v>14</v>
      </c>
      <c r="M16" s="23" t="s">
        <v>14</v>
      </c>
      <c r="N16" s="39" t="s">
        <v>14</v>
      </c>
      <c r="O16" s="36"/>
      <c r="P16" s="42"/>
    </row>
    <row r="17" spans="1:22" x14ac:dyDescent="0.2">
      <c r="A17" s="1"/>
      <c r="B17" s="17">
        <v>1961</v>
      </c>
      <c r="C17" s="43">
        <v>15806</v>
      </c>
      <c r="D17" s="43">
        <v>18489</v>
      </c>
      <c r="E17" s="43">
        <v>2475</v>
      </c>
      <c r="F17" s="43">
        <v>10787</v>
      </c>
      <c r="G17" s="44">
        <f>SUM(C17:F17)</f>
        <v>47557</v>
      </c>
      <c r="H17" s="40"/>
      <c r="I17" s="40"/>
      <c r="J17" s="17">
        <v>1961</v>
      </c>
      <c r="K17" s="23">
        <v>5591</v>
      </c>
      <c r="L17" s="23">
        <v>20451</v>
      </c>
      <c r="M17" s="23" t="s">
        <v>14</v>
      </c>
      <c r="N17" s="39">
        <f>SUM(K17:M17)</f>
        <v>26042</v>
      </c>
      <c r="O17" s="36"/>
      <c r="P17" s="45"/>
    </row>
    <row r="18" spans="1:22" x14ac:dyDescent="0.2">
      <c r="A18" s="1"/>
      <c r="B18" s="17">
        <v>1962</v>
      </c>
      <c r="C18" s="23">
        <v>13491</v>
      </c>
      <c r="D18" s="23">
        <v>18007</v>
      </c>
      <c r="E18" s="23">
        <v>369</v>
      </c>
      <c r="F18" s="23">
        <v>4102</v>
      </c>
      <c r="G18" s="39">
        <f>SUM(C18:F18)</f>
        <v>35969</v>
      </c>
      <c r="H18" s="40"/>
      <c r="I18" s="41"/>
      <c r="J18" s="17">
        <v>1962</v>
      </c>
      <c r="K18" s="23" t="s">
        <v>14</v>
      </c>
      <c r="L18" s="23">
        <v>3716</v>
      </c>
      <c r="M18" s="23">
        <v>2362</v>
      </c>
      <c r="N18" s="39">
        <f>SUM(K18:M18)</f>
        <v>6078</v>
      </c>
      <c r="O18" s="36"/>
      <c r="P18" s="45"/>
    </row>
    <row r="19" spans="1:22" x14ac:dyDescent="0.2">
      <c r="A19" s="1"/>
      <c r="B19" s="17">
        <v>1963</v>
      </c>
      <c r="C19" s="46">
        <v>12461</v>
      </c>
      <c r="D19" s="46">
        <v>15364</v>
      </c>
      <c r="E19" s="46" t="s">
        <v>14</v>
      </c>
      <c r="F19" s="46">
        <v>2284</v>
      </c>
      <c r="G19" s="47">
        <f>SUM(C19:F19)</f>
        <v>30109</v>
      </c>
      <c r="H19" s="40"/>
      <c r="I19" s="41"/>
      <c r="J19" s="17">
        <v>1963</v>
      </c>
      <c r="K19" s="23" t="s">
        <v>14</v>
      </c>
      <c r="L19" s="23" t="s">
        <v>14</v>
      </c>
      <c r="M19" s="23" t="s">
        <v>14</v>
      </c>
      <c r="N19" s="39">
        <f>SUM(K19:M19)</f>
        <v>0</v>
      </c>
      <c r="O19" s="36"/>
    </row>
    <row r="20" spans="1:22" x14ac:dyDescent="0.2">
      <c r="A20" s="1"/>
      <c r="B20" s="17">
        <v>1964</v>
      </c>
      <c r="C20" s="23">
        <v>8147</v>
      </c>
      <c r="D20" s="23">
        <v>6201</v>
      </c>
      <c r="E20" s="23" t="s">
        <v>14</v>
      </c>
      <c r="F20" s="23">
        <v>851</v>
      </c>
      <c r="G20" s="39">
        <f>SUM(C20:F20)</f>
        <v>15199</v>
      </c>
      <c r="H20" s="40"/>
      <c r="I20" s="41"/>
      <c r="J20" s="17">
        <v>1964</v>
      </c>
      <c r="K20" s="23" t="s">
        <v>14</v>
      </c>
      <c r="L20" s="23" t="s">
        <v>14</v>
      </c>
      <c r="M20" s="23" t="s">
        <v>14</v>
      </c>
      <c r="N20" s="39">
        <f>SUM(K20:M20)</f>
        <v>0</v>
      </c>
      <c r="O20" s="36"/>
    </row>
    <row r="21" spans="1:22" ht="13.5" thickBot="1" x14ac:dyDescent="0.25">
      <c r="A21" s="1"/>
      <c r="B21" s="48">
        <v>1965</v>
      </c>
      <c r="C21" s="49" t="s">
        <v>14</v>
      </c>
      <c r="D21" s="49">
        <v>1528</v>
      </c>
      <c r="E21" s="49" t="s">
        <v>14</v>
      </c>
      <c r="F21" s="49" t="s">
        <v>14</v>
      </c>
      <c r="G21" s="50">
        <f>SUM(C21:F21)</f>
        <v>1528</v>
      </c>
      <c r="H21" s="40"/>
      <c r="I21" s="41"/>
      <c r="J21" s="48">
        <v>1965</v>
      </c>
      <c r="K21" s="49" t="s">
        <v>14</v>
      </c>
      <c r="L21" s="49" t="s">
        <v>14</v>
      </c>
      <c r="M21" s="49" t="s">
        <v>14</v>
      </c>
      <c r="N21" s="50">
        <f>SUM(K21:M21)</f>
        <v>0</v>
      </c>
      <c r="O21" s="36"/>
    </row>
    <row r="22" spans="1:22" ht="6" customHeight="1" thickBot="1" x14ac:dyDescent="0.25">
      <c r="A22" s="1"/>
      <c r="B22" s="41"/>
      <c r="C22" s="40"/>
      <c r="D22" s="40"/>
      <c r="E22" s="40"/>
      <c r="F22" s="40"/>
      <c r="G22" s="40"/>
      <c r="H22" s="41"/>
      <c r="I22" s="41"/>
      <c r="J22" s="40"/>
      <c r="K22" s="40"/>
      <c r="L22" s="40"/>
      <c r="M22" s="40"/>
      <c r="N22" s="26"/>
      <c r="O22" s="1"/>
    </row>
    <row r="23" spans="1:22" x14ac:dyDescent="0.2">
      <c r="A23" s="1"/>
      <c r="B23" s="51"/>
      <c r="C23" s="7" t="s">
        <v>39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>SUM(N25:N29)</f>
        <v>387923</v>
      </c>
      <c r="O23" s="1"/>
    </row>
    <row r="24" spans="1:22" ht="38.25" x14ac:dyDescent="0.2">
      <c r="A24" s="1"/>
      <c r="B24" s="52" t="s">
        <v>40</v>
      </c>
      <c r="C24" s="41" t="s">
        <v>41</v>
      </c>
      <c r="D24" s="41" t="s">
        <v>42</v>
      </c>
      <c r="E24" s="41" t="s">
        <v>7</v>
      </c>
      <c r="F24" s="41" t="s">
        <v>9</v>
      </c>
      <c r="G24" s="41" t="s">
        <v>10</v>
      </c>
      <c r="H24" s="41" t="s">
        <v>43</v>
      </c>
      <c r="I24" s="41" t="s">
        <v>44</v>
      </c>
      <c r="J24" s="41" t="s">
        <v>45</v>
      </c>
      <c r="K24" s="41" t="s">
        <v>46</v>
      </c>
      <c r="L24" s="41" t="s">
        <v>47</v>
      </c>
      <c r="M24" s="41" t="s">
        <v>48</v>
      </c>
      <c r="N24" s="14" t="s">
        <v>49</v>
      </c>
      <c r="O24" s="53"/>
      <c r="V24" s="3" t="s">
        <v>99</v>
      </c>
    </row>
    <row r="25" spans="1:22" x14ac:dyDescent="0.2">
      <c r="A25" s="1"/>
      <c r="B25" s="54">
        <v>1965</v>
      </c>
      <c r="C25" s="23">
        <v>17560</v>
      </c>
      <c r="D25" s="23">
        <v>37157</v>
      </c>
      <c r="E25" s="23">
        <v>36747</v>
      </c>
      <c r="F25" s="23">
        <v>88954</v>
      </c>
      <c r="G25" s="23">
        <v>26466</v>
      </c>
      <c r="H25" s="23">
        <v>20291</v>
      </c>
      <c r="I25" s="23">
        <v>8353</v>
      </c>
      <c r="J25" s="23" t="s">
        <v>50</v>
      </c>
      <c r="K25" s="23" t="s">
        <v>51</v>
      </c>
      <c r="L25" s="23" t="s">
        <v>52</v>
      </c>
      <c r="M25" s="23" t="s">
        <v>53</v>
      </c>
      <c r="N25" s="20">
        <f>SUM(C25:G25)+(H25+I25)</f>
        <v>235528</v>
      </c>
      <c r="O25" s="55"/>
    </row>
    <row r="26" spans="1:22" x14ac:dyDescent="0.2">
      <c r="A26" s="1"/>
      <c r="B26" s="54">
        <v>1966</v>
      </c>
      <c r="C26" s="23">
        <v>8779</v>
      </c>
      <c r="D26" s="23">
        <v>12497</v>
      </c>
      <c r="E26" s="23">
        <v>24045</v>
      </c>
      <c r="F26" s="23">
        <v>37605</v>
      </c>
      <c r="G26" s="23">
        <v>10345</v>
      </c>
      <c r="H26" s="23">
        <v>7330</v>
      </c>
      <c r="I26" s="23">
        <v>3142</v>
      </c>
      <c r="J26" s="23" t="s">
        <v>54</v>
      </c>
      <c r="K26" s="23" t="s">
        <v>55</v>
      </c>
      <c r="L26" s="23" t="s">
        <v>56</v>
      </c>
      <c r="M26" s="23" t="s">
        <v>57</v>
      </c>
      <c r="N26" s="20">
        <f>SUM(C26:G26)+(H26+I26)</f>
        <v>103743</v>
      </c>
      <c r="O26" s="55"/>
    </row>
    <row r="27" spans="1:22" x14ac:dyDescent="0.2">
      <c r="A27" s="1"/>
      <c r="B27" s="54">
        <v>1967</v>
      </c>
      <c r="C27" s="23">
        <v>2959</v>
      </c>
      <c r="D27" s="23">
        <v>3157</v>
      </c>
      <c r="E27" s="23">
        <v>9257</v>
      </c>
      <c r="F27" s="23">
        <v>9771</v>
      </c>
      <c r="G27" s="23">
        <v>2109</v>
      </c>
      <c r="H27" s="56" t="s">
        <v>14</v>
      </c>
      <c r="I27" s="56" t="s">
        <v>14</v>
      </c>
      <c r="J27" s="56" t="s">
        <v>14</v>
      </c>
      <c r="K27" s="56" t="s">
        <v>14</v>
      </c>
      <c r="L27" s="56" t="s">
        <v>14</v>
      </c>
      <c r="M27" s="56" t="s">
        <v>14</v>
      </c>
      <c r="N27" s="20">
        <f>SUM(C27:M27)</f>
        <v>27253</v>
      </c>
      <c r="O27" s="1"/>
    </row>
    <row r="28" spans="1:22" x14ac:dyDescent="0.2">
      <c r="A28" s="1"/>
      <c r="B28" s="54">
        <v>1968</v>
      </c>
      <c r="C28" s="56" t="s">
        <v>14</v>
      </c>
      <c r="D28" s="56" t="s">
        <v>14</v>
      </c>
      <c r="E28" s="23">
        <v>7206</v>
      </c>
      <c r="F28" s="23">
        <v>6807</v>
      </c>
      <c r="G28" s="23">
        <v>1386</v>
      </c>
      <c r="H28" s="56" t="s">
        <v>14</v>
      </c>
      <c r="I28" s="56" t="s">
        <v>14</v>
      </c>
      <c r="J28" s="56" t="s">
        <v>14</v>
      </c>
      <c r="K28" s="56" t="s">
        <v>14</v>
      </c>
      <c r="L28" s="56" t="s">
        <v>14</v>
      </c>
      <c r="M28" s="56" t="s">
        <v>14</v>
      </c>
      <c r="N28" s="20">
        <f>SUM(C28:M28)</f>
        <v>15399</v>
      </c>
      <c r="O28" s="1"/>
    </row>
    <row r="29" spans="1:22" x14ac:dyDescent="0.2">
      <c r="A29" s="1"/>
      <c r="B29" s="54">
        <v>1969</v>
      </c>
      <c r="C29" s="56" t="s">
        <v>14</v>
      </c>
      <c r="D29" s="56" t="s">
        <v>14</v>
      </c>
      <c r="E29" s="23">
        <v>2762</v>
      </c>
      <c r="F29" s="23">
        <v>2717</v>
      </c>
      <c r="G29" s="56">
        <v>521</v>
      </c>
      <c r="H29" s="56" t="s">
        <v>14</v>
      </c>
      <c r="I29" s="56" t="s">
        <v>14</v>
      </c>
      <c r="J29" s="56" t="s">
        <v>14</v>
      </c>
      <c r="K29" s="56" t="s">
        <v>14</v>
      </c>
      <c r="L29" s="56" t="s">
        <v>14</v>
      </c>
      <c r="M29" s="56" t="s">
        <v>14</v>
      </c>
      <c r="N29" s="20">
        <f>SUM(C29:M29)</f>
        <v>6000</v>
      </c>
      <c r="O29" s="1"/>
    </row>
    <row r="30" spans="1:22" x14ac:dyDescent="0.2">
      <c r="A30" s="1"/>
      <c r="B30" s="28" t="s">
        <v>23</v>
      </c>
      <c r="C30" s="25" t="s">
        <v>24</v>
      </c>
      <c r="D30" s="57" t="s">
        <v>58</v>
      </c>
      <c r="E30" s="26"/>
      <c r="F30" s="26"/>
      <c r="G30" s="26"/>
      <c r="H30" s="26"/>
      <c r="I30" s="26"/>
      <c r="J30" s="57" t="s">
        <v>59</v>
      </c>
      <c r="K30" s="58">
        <v>7206</v>
      </c>
      <c r="L30" s="59" t="s">
        <v>60</v>
      </c>
      <c r="M30" s="59"/>
      <c r="N30" s="60"/>
      <c r="O30" s="1"/>
    </row>
    <row r="31" spans="1:22" ht="13.5" thickBot="1" x14ac:dyDescent="0.25">
      <c r="A31" s="1"/>
      <c r="B31" s="29"/>
      <c r="C31" s="30"/>
      <c r="D31" s="61" t="s">
        <v>61</v>
      </c>
      <c r="E31" s="31"/>
      <c r="F31" s="31"/>
      <c r="G31" s="31"/>
      <c r="H31" s="31"/>
      <c r="I31" s="31"/>
      <c r="J31" s="61" t="s">
        <v>62</v>
      </c>
      <c r="K31" s="62">
        <v>1951</v>
      </c>
      <c r="L31" s="63" t="s">
        <v>63</v>
      </c>
      <c r="M31" s="63"/>
      <c r="N31" s="64"/>
      <c r="O31" s="1"/>
    </row>
    <row r="32" spans="1:22" ht="6.75" customHeight="1" thickBot="1" x14ac:dyDescent="0.25">
      <c r="A32" s="1"/>
      <c r="B32" s="25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1"/>
    </row>
    <row r="33" spans="1:22" x14ac:dyDescent="0.2">
      <c r="A33" s="1"/>
      <c r="B33" s="4" t="s">
        <v>64</v>
      </c>
      <c r="C33" s="65"/>
      <c r="D33" s="8"/>
      <c r="E33" s="66" t="s">
        <v>65</v>
      </c>
      <c r="F33" s="67">
        <v>48927</v>
      </c>
      <c r="G33" s="8"/>
      <c r="H33" s="8"/>
      <c r="I33" s="8"/>
      <c r="J33" s="8"/>
      <c r="K33" s="8"/>
      <c r="L33" s="8"/>
      <c r="M33" s="8"/>
      <c r="N33" s="68"/>
      <c r="O33" s="1"/>
    </row>
    <row r="34" spans="1:22" x14ac:dyDescent="0.2">
      <c r="A34" s="1"/>
      <c r="B34" s="69"/>
      <c r="C34" s="70" t="s">
        <v>66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0">
        <f>SUM(N36:N40)</f>
        <v>32754</v>
      </c>
      <c r="O34" s="1"/>
    </row>
    <row r="35" spans="1:22" ht="25.5" x14ac:dyDescent="0.2">
      <c r="A35" s="1"/>
      <c r="B35" s="12" t="s">
        <v>3</v>
      </c>
      <c r="C35" s="13" t="s">
        <v>37</v>
      </c>
      <c r="D35" s="13" t="s">
        <v>67</v>
      </c>
      <c r="E35" s="13" t="s">
        <v>7</v>
      </c>
      <c r="F35" s="13" t="s">
        <v>4</v>
      </c>
      <c r="G35" s="13" t="s">
        <v>8</v>
      </c>
      <c r="H35" s="13" t="s">
        <v>68</v>
      </c>
      <c r="I35" s="13" t="s">
        <v>9</v>
      </c>
      <c r="J35" s="13" t="s">
        <v>6</v>
      </c>
      <c r="K35" s="13" t="s">
        <v>10</v>
      </c>
      <c r="L35" s="13" t="s">
        <v>11</v>
      </c>
      <c r="M35" s="13" t="s">
        <v>12</v>
      </c>
      <c r="N35" s="14" t="s">
        <v>69</v>
      </c>
      <c r="O35" s="1"/>
    </row>
    <row r="36" spans="1:22" x14ac:dyDescent="0.2">
      <c r="A36" s="1"/>
      <c r="B36" s="17">
        <v>1960</v>
      </c>
      <c r="C36" s="23" t="s">
        <v>14</v>
      </c>
      <c r="D36" s="23" t="s">
        <v>14</v>
      </c>
      <c r="E36" s="18">
        <v>362</v>
      </c>
      <c r="F36" s="18">
        <v>1172</v>
      </c>
      <c r="G36" s="18">
        <v>562</v>
      </c>
      <c r="H36" s="18">
        <v>1165</v>
      </c>
      <c r="I36" s="18" t="s">
        <v>14</v>
      </c>
      <c r="J36" s="18" t="s">
        <v>14</v>
      </c>
      <c r="K36" s="18" t="s">
        <v>14</v>
      </c>
      <c r="L36" s="18" t="s">
        <v>14</v>
      </c>
      <c r="M36" s="18" t="s">
        <v>14</v>
      </c>
      <c r="N36" s="20">
        <f>SUM(C36:M36)</f>
        <v>3261</v>
      </c>
      <c r="O36" s="1"/>
    </row>
    <row r="37" spans="1:22" x14ac:dyDescent="0.2">
      <c r="A37" s="1"/>
      <c r="B37" s="17">
        <v>1961</v>
      </c>
      <c r="C37" s="18">
        <v>331</v>
      </c>
      <c r="D37" s="18">
        <v>547</v>
      </c>
      <c r="E37" s="18">
        <v>590</v>
      </c>
      <c r="F37" s="18">
        <v>1158</v>
      </c>
      <c r="G37" s="18">
        <v>758</v>
      </c>
      <c r="H37" s="18">
        <v>2213</v>
      </c>
      <c r="I37" s="18">
        <v>1530</v>
      </c>
      <c r="J37" s="18">
        <v>612</v>
      </c>
      <c r="K37" s="18" t="s">
        <v>14</v>
      </c>
      <c r="L37" s="18" t="s">
        <v>14</v>
      </c>
      <c r="M37" s="18" t="s">
        <v>14</v>
      </c>
      <c r="N37" s="20">
        <f>SUM(C37:M37)</f>
        <v>7739</v>
      </c>
      <c r="O37" s="1"/>
    </row>
    <row r="38" spans="1:22" x14ac:dyDescent="0.2">
      <c r="A38" s="1"/>
      <c r="B38" s="17">
        <v>1962</v>
      </c>
      <c r="C38" s="18">
        <v>68</v>
      </c>
      <c r="D38" s="18">
        <v>205</v>
      </c>
      <c r="E38" s="18">
        <v>903</v>
      </c>
      <c r="F38" s="18" t="s">
        <v>14</v>
      </c>
      <c r="G38" s="18">
        <v>881</v>
      </c>
      <c r="H38" s="18">
        <v>1656</v>
      </c>
      <c r="I38" s="18">
        <v>2772</v>
      </c>
      <c r="J38" s="18">
        <v>1020</v>
      </c>
      <c r="K38" s="18" t="s">
        <v>14</v>
      </c>
      <c r="L38" s="18" t="s">
        <v>14</v>
      </c>
      <c r="M38" s="18" t="s">
        <v>14</v>
      </c>
      <c r="N38" s="20">
        <f>SUM(C38:M38)</f>
        <v>7505</v>
      </c>
      <c r="O38" s="1"/>
      <c r="P38" s="71"/>
      <c r="Q38" s="71"/>
      <c r="R38" s="71"/>
      <c r="S38" s="71"/>
      <c r="T38" s="71"/>
      <c r="U38" s="71"/>
      <c r="V38" s="71"/>
    </row>
    <row r="39" spans="1:22" x14ac:dyDescent="0.2">
      <c r="A39" s="1"/>
      <c r="B39" s="17">
        <v>1963</v>
      </c>
      <c r="C39" s="23" t="s">
        <v>14</v>
      </c>
      <c r="D39" s="23" t="s">
        <v>14</v>
      </c>
      <c r="E39" s="18">
        <v>843</v>
      </c>
      <c r="F39" s="18" t="s">
        <v>14</v>
      </c>
      <c r="G39" s="18">
        <v>665</v>
      </c>
      <c r="H39" s="18">
        <v>1059</v>
      </c>
      <c r="I39" s="18">
        <v>2821</v>
      </c>
      <c r="J39" s="18">
        <v>799</v>
      </c>
      <c r="K39" s="18">
        <v>693</v>
      </c>
      <c r="L39" s="18" t="s">
        <v>70</v>
      </c>
      <c r="M39" s="18" t="s">
        <v>71</v>
      </c>
      <c r="N39" s="20">
        <f>SUM(C39:K39)</f>
        <v>6880</v>
      </c>
      <c r="O39" s="1"/>
      <c r="P39" s="71"/>
      <c r="Q39" s="71"/>
      <c r="R39" s="71"/>
      <c r="S39" s="71"/>
      <c r="T39" s="71"/>
      <c r="U39" s="71"/>
      <c r="V39" s="71"/>
    </row>
    <row r="40" spans="1:22" ht="13.5" thickBot="1" x14ac:dyDescent="0.25">
      <c r="A40" s="1"/>
      <c r="B40" s="72">
        <v>1964</v>
      </c>
      <c r="C40" s="49" t="s">
        <v>14</v>
      </c>
      <c r="D40" s="49" t="s">
        <v>14</v>
      </c>
      <c r="E40" s="73">
        <v>1050</v>
      </c>
      <c r="F40" s="73" t="s">
        <v>14</v>
      </c>
      <c r="G40" s="73" t="s">
        <v>14</v>
      </c>
      <c r="H40" s="73">
        <v>1022</v>
      </c>
      <c r="I40" s="73">
        <v>3190</v>
      </c>
      <c r="J40" s="73">
        <v>892</v>
      </c>
      <c r="K40" s="73">
        <v>559</v>
      </c>
      <c r="L40" s="73">
        <v>502</v>
      </c>
      <c r="M40" s="49">
        <v>154</v>
      </c>
      <c r="N40" s="74">
        <f>SUM(C40:M40)</f>
        <v>7369</v>
      </c>
      <c r="O40" s="1"/>
      <c r="P40" s="71"/>
      <c r="Q40" s="71"/>
      <c r="R40" s="71"/>
      <c r="S40" s="71"/>
      <c r="T40" s="71"/>
      <c r="U40" s="71"/>
      <c r="V40" s="71"/>
    </row>
    <row r="41" spans="1:22" ht="6.75" customHeight="1" thickBot="1" x14ac:dyDescent="0.25">
      <c r="A41" s="1"/>
      <c r="B41" s="13"/>
      <c r="C41" s="40"/>
      <c r="D41" s="40"/>
      <c r="E41" s="75"/>
      <c r="F41" s="75"/>
      <c r="G41" s="75"/>
      <c r="H41" s="75"/>
      <c r="I41" s="75"/>
      <c r="J41" s="75"/>
      <c r="K41" s="75"/>
      <c r="L41" s="75"/>
      <c r="M41" s="40"/>
      <c r="N41" s="34"/>
      <c r="O41" s="1"/>
      <c r="P41" s="71"/>
      <c r="Q41" s="71"/>
      <c r="R41" s="71"/>
      <c r="S41" s="71"/>
      <c r="T41" s="71"/>
      <c r="U41" s="71"/>
      <c r="V41" s="71"/>
    </row>
    <row r="42" spans="1:22" x14ac:dyDescent="0.2">
      <c r="A42" s="1"/>
      <c r="B42" s="76"/>
      <c r="C42" s="7" t="s">
        <v>72</v>
      </c>
      <c r="D42" s="77"/>
      <c r="E42" s="78"/>
      <c r="F42" s="79"/>
      <c r="G42" s="79"/>
      <c r="H42" s="78"/>
      <c r="I42" s="78"/>
      <c r="J42" s="80">
        <f>SUM(N44:N45)</f>
        <v>16173</v>
      </c>
      <c r="K42" s="79"/>
      <c r="L42" s="79"/>
      <c r="M42" s="77"/>
      <c r="N42" s="68"/>
      <c r="O42" s="1"/>
      <c r="Q42" s="71"/>
      <c r="R42" s="71"/>
      <c r="S42" s="71"/>
      <c r="T42" s="71"/>
      <c r="U42" s="71"/>
      <c r="V42" s="71"/>
    </row>
    <row r="43" spans="1:22" ht="38.25" x14ac:dyDescent="0.2">
      <c r="A43" s="1"/>
      <c r="B43" s="52" t="s">
        <v>40</v>
      </c>
      <c r="C43" s="41" t="s">
        <v>41</v>
      </c>
      <c r="D43" s="41" t="s">
        <v>42</v>
      </c>
      <c r="E43" s="41" t="s">
        <v>7</v>
      </c>
      <c r="F43" s="41" t="s">
        <v>9</v>
      </c>
      <c r="G43" s="41" t="s">
        <v>10</v>
      </c>
      <c r="H43" s="41" t="s">
        <v>43</v>
      </c>
      <c r="I43" s="41" t="s">
        <v>44</v>
      </c>
      <c r="J43" s="41" t="s">
        <v>45</v>
      </c>
      <c r="K43" s="41" t="s">
        <v>46</v>
      </c>
      <c r="L43" s="41" t="s">
        <v>47</v>
      </c>
      <c r="M43" s="41" t="s">
        <v>48</v>
      </c>
      <c r="N43" s="14" t="s">
        <v>49</v>
      </c>
      <c r="O43" s="1"/>
      <c r="Q43" s="71"/>
      <c r="R43" s="71"/>
      <c r="S43" s="71"/>
      <c r="T43" s="71"/>
      <c r="U43" s="71"/>
      <c r="V43" s="71"/>
    </row>
    <row r="44" spans="1:22" x14ac:dyDescent="0.2">
      <c r="A44" s="1"/>
      <c r="B44" s="54">
        <v>1965</v>
      </c>
      <c r="C44" s="23">
        <v>842</v>
      </c>
      <c r="D44" s="23">
        <v>1826</v>
      </c>
      <c r="E44" s="23">
        <v>1596</v>
      </c>
      <c r="F44" s="23">
        <v>3382</v>
      </c>
      <c r="G44" s="23">
        <v>679</v>
      </c>
      <c r="H44" s="23">
        <v>1351</v>
      </c>
      <c r="I44" s="23">
        <v>360</v>
      </c>
      <c r="J44" s="23" t="s">
        <v>73</v>
      </c>
      <c r="K44" s="23" t="s">
        <v>74</v>
      </c>
      <c r="L44" s="23" t="s">
        <v>75</v>
      </c>
      <c r="M44" s="23" t="s">
        <v>76</v>
      </c>
      <c r="N44" s="20">
        <f>SUM(C44:I44)</f>
        <v>10036</v>
      </c>
      <c r="O44" s="1"/>
      <c r="Q44" s="71"/>
      <c r="R44" s="71"/>
      <c r="S44" s="71"/>
      <c r="T44" s="71"/>
      <c r="U44" s="71"/>
      <c r="V44" s="71"/>
    </row>
    <row r="45" spans="1:22" x14ac:dyDescent="0.2">
      <c r="A45" s="1"/>
      <c r="B45" s="54">
        <v>1966</v>
      </c>
      <c r="C45" s="23">
        <v>365</v>
      </c>
      <c r="D45" s="23">
        <v>793</v>
      </c>
      <c r="E45" s="23">
        <v>1289</v>
      </c>
      <c r="F45" s="23">
        <v>2518</v>
      </c>
      <c r="G45" s="23">
        <v>279</v>
      </c>
      <c r="H45" s="23">
        <v>682</v>
      </c>
      <c r="I45" s="23">
        <v>211</v>
      </c>
      <c r="J45" s="23" t="s">
        <v>77</v>
      </c>
      <c r="K45" s="23" t="s">
        <v>76</v>
      </c>
      <c r="L45" s="23" t="s">
        <v>78</v>
      </c>
      <c r="M45" s="23" t="s">
        <v>79</v>
      </c>
      <c r="N45" s="20">
        <f>SUM(C45:I45)</f>
        <v>6137</v>
      </c>
      <c r="O45" s="1"/>
      <c r="Q45" s="71"/>
      <c r="R45" s="71"/>
      <c r="S45" s="71"/>
      <c r="T45" s="71"/>
      <c r="U45" s="71"/>
      <c r="V45" s="71"/>
    </row>
    <row r="46" spans="1:22" s="71" customFormat="1" x14ac:dyDescent="0.2">
      <c r="A46" s="81"/>
      <c r="B46" s="82"/>
      <c r="C46" s="83" t="s">
        <v>24</v>
      </c>
      <c r="D46" s="84" t="s">
        <v>80</v>
      </c>
      <c r="E46" s="85"/>
      <c r="F46" s="58"/>
      <c r="G46" s="58"/>
      <c r="H46" s="58"/>
      <c r="I46" s="58"/>
      <c r="J46" s="57"/>
      <c r="K46" s="57"/>
      <c r="L46" s="57"/>
      <c r="M46" s="57"/>
      <c r="N46" s="27"/>
      <c r="O46" s="81"/>
      <c r="P46" s="3"/>
    </row>
    <row r="47" spans="1:22" s="71" customFormat="1" ht="13.5" thickBot="1" x14ac:dyDescent="0.25">
      <c r="A47" s="81"/>
      <c r="B47" s="86"/>
      <c r="C47" s="87"/>
      <c r="D47" s="88" t="s">
        <v>81</v>
      </c>
      <c r="E47" s="89"/>
      <c r="F47" s="89"/>
      <c r="G47" s="89"/>
      <c r="H47" s="89"/>
      <c r="I47" s="89"/>
      <c r="J47" s="89"/>
      <c r="K47" s="89"/>
      <c r="L47" s="89"/>
      <c r="M47" s="89"/>
      <c r="N47" s="90"/>
      <c r="O47" s="81"/>
      <c r="P47" s="3"/>
    </row>
    <row r="48" spans="1:22" s="71" customFormat="1" ht="6.75" customHeight="1" thickBot="1" x14ac:dyDescent="0.25">
      <c r="A48" s="81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81"/>
      <c r="P48" s="3"/>
      <c r="Q48" s="3"/>
      <c r="R48" s="3"/>
      <c r="S48" s="3"/>
      <c r="T48" s="3"/>
      <c r="U48" s="3"/>
      <c r="V48" s="3"/>
    </row>
    <row r="49" spans="1:22" s="71" customFormat="1" x14ac:dyDescent="0.2">
      <c r="A49" s="81"/>
      <c r="B49" s="4" t="s">
        <v>82</v>
      </c>
      <c r="C49" s="91"/>
      <c r="D49" s="91"/>
      <c r="E49" s="92"/>
      <c r="F49" s="93" t="s">
        <v>83</v>
      </c>
      <c r="G49" s="94"/>
      <c r="H49" s="93" t="s">
        <v>84</v>
      </c>
      <c r="I49" s="95"/>
      <c r="J49" s="95"/>
      <c r="K49" s="95">
        <f>SUM(I61:N61)</f>
        <v>11384</v>
      </c>
      <c r="L49" s="96" t="s">
        <v>85</v>
      </c>
      <c r="M49" s="96"/>
      <c r="N49" s="97"/>
      <c r="O49" s="81"/>
      <c r="P49" s="3"/>
      <c r="Q49" s="3"/>
      <c r="R49" s="3"/>
      <c r="S49" s="3"/>
      <c r="T49" s="3"/>
      <c r="U49" s="3"/>
      <c r="V49" s="3"/>
    </row>
    <row r="50" spans="1:22" s="71" customFormat="1" x14ac:dyDescent="0.2">
      <c r="A50" s="81"/>
      <c r="B50" s="82"/>
      <c r="C50" s="83" t="s">
        <v>86</v>
      </c>
      <c r="D50" s="83" t="s">
        <v>87</v>
      </c>
      <c r="E50" s="98" t="s">
        <v>49</v>
      </c>
      <c r="F50" s="99"/>
      <c r="G50" s="100"/>
      <c r="H50" s="101"/>
      <c r="I50" s="102" t="s">
        <v>88</v>
      </c>
      <c r="J50" s="102" t="s">
        <v>89</v>
      </c>
      <c r="K50" s="102" t="s">
        <v>90</v>
      </c>
      <c r="L50" s="102" t="s">
        <v>91</v>
      </c>
      <c r="M50" s="102" t="s">
        <v>92</v>
      </c>
      <c r="N50" s="103" t="s">
        <v>93</v>
      </c>
      <c r="O50" s="81"/>
      <c r="P50" s="3"/>
      <c r="Q50" s="3"/>
      <c r="R50" s="3"/>
      <c r="S50" s="3"/>
      <c r="T50" s="3"/>
      <c r="U50" s="3"/>
      <c r="V50" s="3"/>
    </row>
    <row r="51" spans="1:22" s="71" customFormat="1" x14ac:dyDescent="0.2">
      <c r="A51" s="81"/>
      <c r="B51" s="104">
        <v>1960</v>
      </c>
      <c r="C51" s="105">
        <v>250007</v>
      </c>
      <c r="D51" s="105">
        <v>3261</v>
      </c>
      <c r="E51" s="105">
        <f t="shared" ref="E51:E60" si="0">SUM(C51:D51)</f>
        <v>253268</v>
      </c>
      <c r="F51" s="106">
        <v>1960</v>
      </c>
      <c r="G51" s="105">
        <v>1854</v>
      </c>
      <c r="H51" s="106">
        <v>1960</v>
      </c>
      <c r="I51" s="107">
        <v>1841</v>
      </c>
      <c r="J51" s="107">
        <v>171</v>
      </c>
      <c r="K51" s="107">
        <v>1153</v>
      </c>
      <c r="L51" s="107">
        <v>405</v>
      </c>
      <c r="M51" s="107">
        <v>630</v>
      </c>
      <c r="N51" s="108">
        <v>384</v>
      </c>
      <c r="O51" s="81"/>
      <c r="P51" s="3"/>
      <c r="Q51" s="3"/>
      <c r="R51" s="3"/>
      <c r="S51" s="3"/>
      <c r="T51" s="3"/>
      <c r="U51" s="3"/>
      <c r="V51" s="3"/>
    </row>
    <row r="52" spans="1:22" s="71" customFormat="1" x14ac:dyDescent="0.2">
      <c r="A52" s="81"/>
      <c r="B52" s="104">
        <v>1961</v>
      </c>
      <c r="C52" s="105">
        <f>SUM(N5+G17+N17)</f>
        <v>329632</v>
      </c>
      <c r="D52" s="105">
        <v>7739</v>
      </c>
      <c r="E52" s="105">
        <f t="shared" si="0"/>
        <v>337371</v>
      </c>
      <c r="F52" s="106">
        <v>1961</v>
      </c>
      <c r="G52" s="105">
        <v>6000</v>
      </c>
      <c r="H52" s="106">
        <v>1961</v>
      </c>
      <c r="I52" s="107">
        <v>616</v>
      </c>
      <c r="J52" s="107">
        <v>104</v>
      </c>
      <c r="K52" s="107">
        <v>661</v>
      </c>
      <c r="L52" s="107">
        <v>720</v>
      </c>
      <c r="M52" s="107">
        <v>554</v>
      </c>
      <c r="N52" s="108">
        <v>345</v>
      </c>
      <c r="O52" s="81"/>
      <c r="P52" s="3"/>
      <c r="Q52" s="3"/>
      <c r="R52" s="3"/>
      <c r="S52" s="3"/>
      <c r="T52" s="3"/>
      <c r="U52" s="3"/>
      <c r="V52" s="3"/>
    </row>
    <row r="53" spans="1:22" s="71" customFormat="1" x14ac:dyDescent="0.2">
      <c r="A53" s="81"/>
      <c r="B53" s="104">
        <v>1962</v>
      </c>
      <c r="C53" s="105">
        <f>SUM(N6+G18+N18)</f>
        <v>328500</v>
      </c>
      <c r="D53" s="105">
        <v>7505</v>
      </c>
      <c r="E53" s="105">
        <f t="shared" si="0"/>
        <v>336005</v>
      </c>
      <c r="F53" s="106">
        <v>1962</v>
      </c>
      <c r="G53" s="105">
        <v>6641</v>
      </c>
      <c r="H53" s="106">
        <v>1962</v>
      </c>
      <c r="I53" s="107">
        <v>598</v>
      </c>
      <c r="J53" s="107">
        <v>18</v>
      </c>
      <c r="K53" s="107">
        <v>460</v>
      </c>
      <c r="L53" s="107">
        <v>184</v>
      </c>
      <c r="M53" s="107">
        <v>429</v>
      </c>
      <c r="N53" s="108">
        <v>111</v>
      </c>
      <c r="O53" s="81"/>
      <c r="P53" s="3"/>
      <c r="Q53" s="3"/>
      <c r="R53" s="3"/>
      <c r="S53" s="3"/>
      <c r="T53" s="3"/>
      <c r="U53" s="3"/>
      <c r="V53" s="3"/>
    </row>
    <row r="54" spans="1:22" s="71" customFormat="1" x14ac:dyDescent="0.2">
      <c r="A54" s="81"/>
      <c r="B54" s="104">
        <v>1963</v>
      </c>
      <c r="C54" s="105">
        <f>SUM(N7+G19+N19)</f>
        <v>284680</v>
      </c>
      <c r="D54" s="105">
        <v>6880</v>
      </c>
      <c r="E54" s="105">
        <f t="shared" si="0"/>
        <v>291560</v>
      </c>
      <c r="F54" s="106">
        <v>1963</v>
      </c>
      <c r="G54" s="105">
        <v>6401</v>
      </c>
      <c r="H54" s="106">
        <v>1963</v>
      </c>
      <c r="I54" s="107">
        <v>335</v>
      </c>
      <c r="J54" s="107" t="s">
        <v>14</v>
      </c>
      <c r="K54" s="107" t="s">
        <v>14</v>
      </c>
      <c r="L54" s="107" t="s">
        <v>14</v>
      </c>
      <c r="M54" s="107">
        <v>121</v>
      </c>
      <c r="N54" s="108" t="s">
        <v>14</v>
      </c>
      <c r="O54" s="81"/>
      <c r="P54" s="3"/>
      <c r="Q54" s="3"/>
      <c r="R54" s="3"/>
      <c r="S54" s="3"/>
      <c r="T54" s="3"/>
      <c r="U54" s="3"/>
      <c r="V54" s="3"/>
    </row>
    <row r="55" spans="1:22" s="71" customFormat="1" x14ac:dyDescent="0.2">
      <c r="A55" s="81"/>
      <c r="B55" s="104">
        <v>1964</v>
      </c>
      <c r="C55" s="105">
        <f>SUM(N8+G20)</f>
        <v>207114</v>
      </c>
      <c r="D55" s="105">
        <v>7369</v>
      </c>
      <c r="E55" s="105">
        <f t="shared" si="0"/>
        <v>214483</v>
      </c>
      <c r="F55" s="106">
        <v>1964</v>
      </c>
      <c r="G55" s="105">
        <v>9483</v>
      </c>
      <c r="H55" s="106">
        <v>1964</v>
      </c>
      <c r="I55" s="107">
        <v>216</v>
      </c>
      <c r="J55" s="107" t="s">
        <v>14</v>
      </c>
      <c r="K55" s="107" t="s">
        <v>14</v>
      </c>
      <c r="L55" s="107" t="s">
        <v>14</v>
      </c>
      <c r="M55" s="107">
        <v>264</v>
      </c>
      <c r="N55" s="108" t="s">
        <v>14</v>
      </c>
      <c r="O55" s="81"/>
      <c r="P55" s="3"/>
      <c r="Q55" s="3"/>
      <c r="R55" s="3"/>
      <c r="S55" s="3"/>
      <c r="T55" s="3"/>
      <c r="U55" s="3"/>
      <c r="V55" s="3"/>
    </row>
    <row r="56" spans="1:22" x14ac:dyDescent="0.2">
      <c r="A56" s="1"/>
      <c r="B56" s="104">
        <v>1965</v>
      </c>
      <c r="C56" s="105">
        <f>SUM(N25+G21)</f>
        <v>237056</v>
      </c>
      <c r="D56" s="105">
        <v>10036</v>
      </c>
      <c r="E56" s="105">
        <f t="shared" si="0"/>
        <v>247092</v>
      </c>
      <c r="F56" s="106">
        <v>1965</v>
      </c>
      <c r="G56" s="105">
        <v>4780</v>
      </c>
      <c r="H56" s="106">
        <v>1965</v>
      </c>
      <c r="I56" s="107">
        <v>336</v>
      </c>
      <c r="J56" s="107" t="s">
        <v>14</v>
      </c>
      <c r="K56" s="107" t="s">
        <v>14</v>
      </c>
      <c r="L56" s="107" t="s">
        <v>14</v>
      </c>
      <c r="M56" s="107">
        <v>224</v>
      </c>
      <c r="N56" s="108" t="s">
        <v>14</v>
      </c>
      <c r="O56" s="1"/>
    </row>
    <row r="57" spans="1:22" x14ac:dyDescent="0.2">
      <c r="A57" s="1"/>
      <c r="B57" s="104">
        <v>1966</v>
      </c>
      <c r="C57" s="105">
        <f>N26</f>
        <v>103743</v>
      </c>
      <c r="D57" s="105">
        <v>6137</v>
      </c>
      <c r="E57" s="105">
        <f t="shared" si="0"/>
        <v>109880</v>
      </c>
      <c r="F57" s="106">
        <v>1966</v>
      </c>
      <c r="G57" s="105">
        <v>1396</v>
      </c>
      <c r="H57" s="106">
        <v>1966</v>
      </c>
      <c r="I57" s="107">
        <v>264</v>
      </c>
      <c r="J57" s="107" t="s">
        <v>14</v>
      </c>
      <c r="K57" s="107" t="s">
        <v>14</v>
      </c>
      <c r="L57" s="107" t="s">
        <v>14</v>
      </c>
      <c r="M57" s="107">
        <v>144</v>
      </c>
      <c r="N57" s="108" t="s">
        <v>14</v>
      </c>
      <c r="O57" s="1"/>
    </row>
    <row r="58" spans="1:22" x14ac:dyDescent="0.2">
      <c r="A58" s="1"/>
      <c r="B58" s="104">
        <v>1967</v>
      </c>
      <c r="C58" s="105">
        <f>N27</f>
        <v>27253</v>
      </c>
      <c r="D58" s="19" t="s">
        <v>14</v>
      </c>
      <c r="E58" s="105">
        <f t="shared" si="0"/>
        <v>27253</v>
      </c>
      <c r="F58" s="106">
        <v>1967</v>
      </c>
      <c r="G58" s="19" t="s">
        <v>14</v>
      </c>
      <c r="H58" s="106">
        <v>1967</v>
      </c>
      <c r="I58" s="107">
        <v>48</v>
      </c>
      <c r="J58" s="107" t="s">
        <v>14</v>
      </c>
      <c r="K58" s="107" t="s">
        <v>14</v>
      </c>
      <c r="L58" s="107" t="s">
        <v>14</v>
      </c>
      <c r="M58" s="107">
        <v>48</v>
      </c>
      <c r="N58" s="108" t="s">
        <v>14</v>
      </c>
      <c r="O58" s="1"/>
    </row>
    <row r="59" spans="1:22" x14ac:dyDescent="0.2">
      <c r="A59" s="1"/>
      <c r="B59" s="104">
        <v>1968</v>
      </c>
      <c r="C59" s="105">
        <f>N28</f>
        <v>15399</v>
      </c>
      <c r="D59" s="19" t="s">
        <v>14</v>
      </c>
      <c r="E59" s="105">
        <f t="shared" si="0"/>
        <v>15399</v>
      </c>
      <c r="F59" s="106">
        <v>1968</v>
      </c>
      <c r="G59" s="19" t="s">
        <v>14</v>
      </c>
      <c r="H59" s="106">
        <v>1968</v>
      </c>
      <c r="I59" s="107" t="s">
        <v>14</v>
      </c>
      <c r="J59" s="107" t="s">
        <v>14</v>
      </c>
      <c r="K59" s="107" t="s">
        <v>14</v>
      </c>
      <c r="L59" s="107" t="s">
        <v>14</v>
      </c>
      <c r="M59" s="107" t="s">
        <v>14</v>
      </c>
      <c r="N59" s="108" t="s">
        <v>14</v>
      </c>
      <c r="O59" s="1"/>
    </row>
    <row r="60" spans="1:22" x14ac:dyDescent="0.2">
      <c r="A60" s="1"/>
      <c r="B60" s="104">
        <v>1969</v>
      </c>
      <c r="C60" s="105">
        <f>N29</f>
        <v>6000</v>
      </c>
      <c r="D60" s="19" t="s">
        <v>14</v>
      </c>
      <c r="E60" s="105">
        <f t="shared" si="0"/>
        <v>6000</v>
      </c>
      <c r="F60" s="106">
        <v>1969</v>
      </c>
      <c r="G60" s="19" t="s">
        <v>14</v>
      </c>
      <c r="H60" s="106">
        <v>1969</v>
      </c>
      <c r="I60" s="107" t="s">
        <v>14</v>
      </c>
      <c r="J60" s="107" t="s">
        <v>14</v>
      </c>
      <c r="K60" s="107" t="s">
        <v>14</v>
      </c>
      <c r="L60" s="107" t="s">
        <v>14</v>
      </c>
      <c r="M60" s="107" t="s">
        <v>14</v>
      </c>
      <c r="N60" s="108" t="s">
        <v>14</v>
      </c>
      <c r="O60" s="1"/>
    </row>
    <row r="61" spans="1:22" ht="13.5" thickBot="1" x14ac:dyDescent="0.25">
      <c r="A61" s="1"/>
      <c r="B61" s="109" t="s">
        <v>94</v>
      </c>
      <c r="C61" s="110">
        <f>SUM(C51:C60)</f>
        <v>1789384</v>
      </c>
      <c r="D61" s="110">
        <f>SUM(D51:D60)</f>
        <v>48927</v>
      </c>
      <c r="E61" s="111">
        <f>SUM(E51:E60)</f>
        <v>1838311</v>
      </c>
      <c r="F61" s="112" t="s">
        <v>49</v>
      </c>
      <c r="G61" s="113">
        <f>SUM(G51:G60)</f>
        <v>36555</v>
      </c>
      <c r="H61" s="112"/>
      <c r="I61" s="87">
        <f t="shared" ref="I61:N61" si="1">SUM(I51:I60)</f>
        <v>4254</v>
      </c>
      <c r="J61" s="87">
        <f t="shared" si="1"/>
        <v>293</v>
      </c>
      <c r="K61" s="87">
        <f t="shared" si="1"/>
        <v>2274</v>
      </c>
      <c r="L61" s="87">
        <f t="shared" si="1"/>
        <v>1309</v>
      </c>
      <c r="M61" s="87">
        <f t="shared" si="1"/>
        <v>2414</v>
      </c>
      <c r="N61" s="90">
        <f t="shared" si="1"/>
        <v>840</v>
      </c>
      <c r="O61" s="1"/>
    </row>
    <row r="62" spans="1:22" ht="7.5" customHeight="1" thickBot="1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22" ht="13.5" thickBot="1" x14ac:dyDescent="0.25">
      <c r="A63" s="1"/>
      <c r="B63" s="114" t="s">
        <v>95</v>
      </c>
      <c r="C63" s="115"/>
      <c r="D63" s="115"/>
      <c r="E63" s="115"/>
      <c r="F63" s="115"/>
      <c r="G63" s="116"/>
      <c r="H63" s="1"/>
      <c r="I63" s="117" t="s">
        <v>96</v>
      </c>
      <c r="J63" s="118"/>
      <c r="K63" s="118"/>
      <c r="L63" s="118"/>
      <c r="M63" s="118"/>
      <c r="N63" s="119"/>
      <c r="O63" s="1"/>
    </row>
    <row r="64" spans="1:22" ht="13.5" thickBot="1" x14ac:dyDescent="0.25">
      <c r="A64" s="1"/>
      <c r="B64" s="114" t="s">
        <v>97</v>
      </c>
      <c r="C64" s="115"/>
      <c r="D64" s="115"/>
      <c r="E64" s="115"/>
      <c r="F64" s="115"/>
      <c r="G64" s="116"/>
      <c r="H64" s="1"/>
      <c r="I64" s="120"/>
      <c r="J64" s="121"/>
      <c r="K64" s="121"/>
      <c r="L64" s="121"/>
      <c r="M64" s="121"/>
      <c r="N64" s="122"/>
      <c r="O64" s="1"/>
    </row>
    <row r="65" spans="1:15" ht="13.5" thickBot="1" x14ac:dyDescent="0.25">
      <c r="A65" s="1"/>
      <c r="B65" s="114" t="s">
        <v>98</v>
      </c>
      <c r="C65" s="115"/>
      <c r="D65" s="115"/>
      <c r="E65" s="115"/>
      <c r="F65" s="115"/>
      <c r="G65" s="116"/>
      <c r="H65" s="1"/>
      <c r="I65" s="123"/>
      <c r="J65" s="124"/>
      <c r="K65" s="124"/>
      <c r="L65" s="124"/>
      <c r="M65" s="124"/>
      <c r="N65" s="125"/>
      <c r="O65" s="1"/>
    </row>
    <row r="66" spans="1:15" x14ac:dyDescent="0.2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</sheetData>
  <mergeCells count="4">
    <mergeCell ref="B63:G63"/>
    <mergeCell ref="I63:N65"/>
    <mergeCell ref="B64:G64"/>
    <mergeCell ref="B65:G65"/>
  </mergeCells>
  <printOptions horizontalCentered="1" verticalCentered="1"/>
  <pageMargins left="0.3" right="0.33" top="0.3" bottom="0.3" header="0.5" footer="0.5"/>
  <pageSetup scale="90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Production by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Ryan</cp:lastModifiedBy>
  <dcterms:created xsi:type="dcterms:W3CDTF">2017-03-05T15:30:40Z</dcterms:created>
  <dcterms:modified xsi:type="dcterms:W3CDTF">2017-03-05T15:31:25Z</dcterms:modified>
</cp:coreProperties>
</file>